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8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matsu\Box\WEBサイトデータ\SMC商事_一般\作業データ\総務部\指定請求書\20231027\"/>
    </mc:Choice>
  </mc:AlternateContent>
  <xr:revisionPtr revIDLastSave="0" documentId="8_{DBC0F31D-F8D1-4DD4-9B3C-04C526552785}" xr6:coauthVersionLast="47" xr6:coauthVersionMax="47" xr10:uidLastSave="{00000000-0000-0000-0000-000000000000}"/>
  <bookViews>
    <workbookView xWindow="9720" yWindow="1830" windowWidth="24000" windowHeight="19575" tabRatio="828"/>
  </bookViews>
  <sheets>
    <sheet name="請求書書式" sheetId="29" r:id="rId1"/>
    <sheet name="請求内訳書" sheetId="20" r:id="rId2"/>
    <sheet name="請求書書式(記載例)" sheetId="23" r:id="rId3"/>
    <sheet name="請求内訳書（記載例）" sheetId="24" r:id="rId4"/>
    <sheet name="図形" sheetId="18" state="hidden" r:id="rId5"/>
  </sheets>
  <definedNames>
    <definedName name="_xlnm.Print_Area" localSheetId="4">図形!$A$1:$N$28</definedName>
    <definedName name="Z_3912B83C_AA90_4494_8070_0436BD1CF478_.wvu.Cols" localSheetId="0" hidden="1">請求書書式!#REF!</definedName>
    <definedName name="Z_3912B83C_AA90_4494_8070_0436BD1CF478_.wvu.Cols" localSheetId="2" hidden="1">'請求書書式(記載例)'!$K:$K</definedName>
    <definedName name="Z_3912B83C_AA90_4494_8070_0436BD1CF478_.wvu.PrintArea" localSheetId="4" hidden="1">図形!$A$1:$N$28</definedName>
  </definedNames>
  <calcPr calcId="191029" fullCalcOnLoad="1"/>
  <customWorkbookViews>
    <customWorkbookView name="指定請求書" guid="{3912B83C-AA90-4494-8070-0436BD1CF478}" maximized="1" xWindow="-8" yWindow="-8" windowWidth="1382" windowHeight="744" tabRatio="828" activeSheetId="2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4" i="29" l="1"/>
  <c r="C61" i="29" s="1"/>
  <c r="F30" i="29"/>
  <c r="F55" i="29"/>
  <c r="F10" i="20"/>
  <c r="F26" i="24"/>
  <c r="F25" i="24"/>
  <c r="F24" i="24"/>
  <c r="F23" i="24"/>
  <c r="F22" i="24"/>
  <c r="F21" i="24"/>
  <c r="F20" i="24"/>
  <c r="F19" i="24"/>
  <c r="F18" i="24"/>
  <c r="F17" i="24"/>
  <c r="F16" i="24"/>
  <c r="F15" i="24"/>
  <c r="F14" i="24"/>
  <c r="F13" i="24"/>
  <c r="F12" i="24"/>
  <c r="F11" i="24"/>
  <c r="F10" i="24"/>
  <c r="F26" i="20"/>
  <c r="F25" i="20"/>
  <c r="F24" i="20"/>
  <c r="F23" i="20"/>
  <c r="F22" i="20"/>
  <c r="F21" i="20"/>
  <c r="F20" i="20"/>
  <c r="F19" i="20"/>
  <c r="F18" i="20"/>
  <c r="F17" i="20"/>
  <c r="F16" i="20"/>
  <c r="F15" i="20"/>
  <c r="F14" i="20"/>
  <c r="F13" i="20"/>
  <c r="F27" i="20" s="1"/>
  <c r="F12" i="20"/>
  <c r="F11" i="20"/>
  <c r="I23" i="29"/>
  <c r="I30" i="29"/>
  <c r="I57" i="29"/>
  <c r="J48" i="29"/>
  <c r="J75" i="29" s="1"/>
  <c r="I48" i="29"/>
  <c r="I75" i="29" s="1"/>
  <c r="H48" i="29"/>
  <c r="H75" i="29"/>
  <c r="G48" i="29"/>
  <c r="G75" i="29"/>
  <c r="F48" i="29"/>
  <c r="F75" i="29"/>
  <c r="E48" i="29"/>
  <c r="D48" i="29"/>
  <c r="C48" i="29"/>
  <c r="B48" i="29"/>
  <c r="B75" i="29" s="1"/>
  <c r="A48" i="29"/>
  <c r="A75" i="29" s="1"/>
  <c r="J47" i="29"/>
  <c r="J74" i="29"/>
  <c r="I47" i="29"/>
  <c r="I74" i="29" s="1"/>
  <c r="H47" i="29"/>
  <c r="H74" i="29" s="1"/>
  <c r="G47" i="29"/>
  <c r="G74" i="29" s="1"/>
  <c r="F47" i="29"/>
  <c r="F74" i="29"/>
  <c r="E47" i="29"/>
  <c r="D47" i="29"/>
  <c r="C47" i="29"/>
  <c r="B47" i="29"/>
  <c r="B74" i="29"/>
  <c r="A47" i="29"/>
  <c r="A74" i="29" s="1"/>
  <c r="J46" i="29"/>
  <c r="J73" i="29" s="1"/>
  <c r="I46" i="29"/>
  <c r="I73" i="29"/>
  <c r="H46" i="29"/>
  <c r="H73" i="29"/>
  <c r="G46" i="29"/>
  <c r="G73" i="29"/>
  <c r="F46" i="29"/>
  <c r="F73" i="29" s="1"/>
  <c r="E46" i="29"/>
  <c r="D46" i="29"/>
  <c r="C46" i="29"/>
  <c r="B46" i="29"/>
  <c r="B73" i="29" s="1"/>
  <c r="A46" i="29"/>
  <c r="A73" i="29"/>
  <c r="J45" i="29"/>
  <c r="J72" i="29" s="1"/>
  <c r="I45" i="29"/>
  <c r="I72" i="29" s="1"/>
  <c r="H45" i="29"/>
  <c r="H72" i="29" s="1"/>
  <c r="G45" i="29"/>
  <c r="G72" i="29"/>
  <c r="F45" i="29"/>
  <c r="F72" i="29" s="1"/>
  <c r="E45" i="29"/>
  <c r="D45" i="29"/>
  <c r="C45" i="29"/>
  <c r="B45" i="29"/>
  <c r="B72" i="29" s="1"/>
  <c r="A45" i="29"/>
  <c r="A72" i="29" s="1"/>
  <c r="J44" i="29"/>
  <c r="J71" i="29"/>
  <c r="I44" i="29"/>
  <c r="I71" i="29"/>
  <c r="H44" i="29"/>
  <c r="H71" i="29"/>
  <c r="G44" i="29"/>
  <c r="G71" i="29" s="1"/>
  <c r="F44" i="29"/>
  <c r="F71" i="29"/>
  <c r="E44" i="29"/>
  <c r="D44" i="29"/>
  <c r="C44" i="29"/>
  <c r="B44" i="29"/>
  <c r="B71" i="29"/>
  <c r="A44" i="29"/>
  <c r="A71" i="29" s="1"/>
  <c r="J43" i="29"/>
  <c r="J70" i="29" s="1"/>
  <c r="I43" i="29"/>
  <c r="I70" i="29" s="1"/>
  <c r="H43" i="29"/>
  <c r="H70" i="29"/>
  <c r="G43" i="29"/>
  <c r="G70" i="29" s="1"/>
  <c r="F43" i="29"/>
  <c r="F70" i="29" s="1"/>
  <c r="E43" i="29"/>
  <c r="D43" i="29"/>
  <c r="C43" i="29"/>
  <c r="B43" i="29"/>
  <c r="B70" i="29" s="1"/>
  <c r="A43" i="29"/>
  <c r="A70" i="29"/>
  <c r="J42" i="29"/>
  <c r="J69" i="29"/>
  <c r="I42" i="29"/>
  <c r="I69" i="29"/>
  <c r="H42" i="29"/>
  <c r="H69" i="29" s="1"/>
  <c r="G42" i="29"/>
  <c r="G69" i="29"/>
  <c r="F42" i="29"/>
  <c r="F69" i="29"/>
  <c r="E42" i="29"/>
  <c r="D42" i="29"/>
  <c r="C42" i="29"/>
  <c r="B42" i="29"/>
  <c r="B69" i="29" s="1"/>
  <c r="A42" i="29"/>
  <c r="A69" i="29" s="1"/>
  <c r="J41" i="29"/>
  <c r="J68" i="29" s="1"/>
  <c r="I41" i="29"/>
  <c r="I68" i="29"/>
  <c r="H41" i="29"/>
  <c r="H68" i="29" s="1"/>
  <c r="G41" i="29"/>
  <c r="G68" i="29" s="1"/>
  <c r="F41" i="29"/>
  <c r="F68" i="29" s="1"/>
  <c r="E41" i="29"/>
  <c r="D41" i="29"/>
  <c r="C41" i="29"/>
  <c r="B41" i="29"/>
  <c r="B68" i="29"/>
  <c r="A41" i="29"/>
  <c r="A68" i="29"/>
  <c r="J40" i="29"/>
  <c r="J67" i="29"/>
  <c r="I40" i="29"/>
  <c r="I67" i="29" s="1"/>
  <c r="H40" i="29"/>
  <c r="H67" i="29"/>
  <c r="G40" i="29"/>
  <c r="G67" i="29"/>
  <c r="F40" i="29"/>
  <c r="F67" i="29" s="1"/>
  <c r="E40" i="29"/>
  <c r="D40" i="29"/>
  <c r="C40" i="29"/>
  <c r="B40" i="29"/>
  <c r="B67" i="29" s="1"/>
  <c r="A40" i="29"/>
  <c r="A67" i="29" s="1"/>
  <c r="J39" i="29"/>
  <c r="J66" i="29"/>
  <c r="I39" i="29"/>
  <c r="I66" i="29" s="1"/>
  <c r="H39" i="29"/>
  <c r="H66" i="29" s="1"/>
  <c r="G39" i="29"/>
  <c r="G66" i="29" s="1"/>
  <c r="F39" i="29"/>
  <c r="F66" i="29"/>
  <c r="E39" i="29"/>
  <c r="D39" i="29"/>
  <c r="C39" i="29"/>
  <c r="B39" i="29"/>
  <c r="B66" i="29"/>
  <c r="A39" i="29"/>
  <c r="A66" i="29"/>
  <c r="J38" i="29"/>
  <c r="M48" i="29" s="1"/>
  <c r="I38" i="29"/>
  <c r="I65" i="29" s="1"/>
  <c r="H38" i="29"/>
  <c r="H65" i="29" s="1"/>
  <c r="G38" i="29"/>
  <c r="G65" i="29" s="1"/>
  <c r="F38" i="29"/>
  <c r="F65" i="29"/>
  <c r="E38" i="29"/>
  <c r="D38" i="29"/>
  <c r="C38" i="29"/>
  <c r="B38" i="29"/>
  <c r="B65" i="29"/>
  <c r="A38" i="29"/>
  <c r="A65" i="29"/>
  <c r="B37" i="29"/>
  <c r="B64" i="29" s="1"/>
  <c r="M46" i="29"/>
  <c r="M67" i="29"/>
  <c r="M45" i="29"/>
  <c r="M66" i="29"/>
  <c r="M44" i="29"/>
  <c r="M65" i="29" s="1"/>
  <c r="M43" i="29"/>
  <c r="M64" i="29" s="1"/>
  <c r="M42" i="29"/>
  <c r="M63" i="29"/>
  <c r="M38" i="29"/>
  <c r="M37" i="29"/>
  <c r="M36" i="29"/>
  <c r="L34" i="29"/>
  <c r="L61" i="29"/>
  <c r="J37" i="29"/>
  <c r="J64" i="29" s="1"/>
  <c r="I37" i="29"/>
  <c r="I64" i="29" s="1"/>
  <c r="H37" i="29"/>
  <c r="H64" i="29" s="1"/>
  <c r="G37" i="29"/>
  <c r="G64" i="29" s="1"/>
  <c r="F37" i="29"/>
  <c r="F64" i="29"/>
  <c r="A37" i="29"/>
  <c r="A64" i="29"/>
  <c r="E37" i="29"/>
  <c r="D37" i="29"/>
  <c r="C37" i="29"/>
  <c r="M25" i="29"/>
  <c r="M23" i="29"/>
  <c r="M24" i="29" s="1"/>
  <c r="M21" i="29"/>
  <c r="M26" i="29" s="1"/>
  <c r="J113" i="23"/>
  <c r="K113" i="23" s="1"/>
  <c r="I113" i="23"/>
  <c r="H113" i="23"/>
  <c r="G113" i="23"/>
  <c r="F113" i="23"/>
  <c r="B113" i="23"/>
  <c r="A113" i="23"/>
  <c r="J112" i="23"/>
  <c r="I112" i="23"/>
  <c r="K112" i="23" s="1"/>
  <c r="H112" i="23"/>
  <c r="G112" i="23"/>
  <c r="F112" i="23"/>
  <c r="B112" i="23"/>
  <c r="A112" i="23"/>
  <c r="N111" i="23"/>
  <c r="J111" i="23"/>
  <c r="K111" i="23" s="1"/>
  <c r="I111" i="23"/>
  <c r="H111" i="23"/>
  <c r="G111" i="23"/>
  <c r="F111" i="23"/>
  <c r="B111" i="23"/>
  <c r="A111" i="23"/>
  <c r="N110" i="23"/>
  <c r="J110" i="23"/>
  <c r="N113" i="23" s="1"/>
  <c r="K110" i="23"/>
  <c r="I110" i="23"/>
  <c r="H110" i="23"/>
  <c r="G110" i="23"/>
  <c r="F110" i="23"/>
  <c r="B110" i="23"/>
  <c r="A110" i="23"/>
  <c r="N109" i="23"/>
  <c r="J109" i="23"/>
  <c r="K109" i="23" s="1"/>
  <c r="I109" i="23"/>
  <c r="H109" i="23"/>
  <c r="G109" i="23"/>
  <c r="F109" i="23"/>
  <c r="B109" i="23"/>
  <c r="A109" i="23"/>
  <c r="N108" i="23"/>
  <c r="J108" i="23"/>
  <c r="K108" i="23" s="1"/>
  <c r="I108" i="23"/>
  <c r="H108" i="23"/>
  <c r="G108" i="23"/>
  <c r="F108" i="23"/>
  <c r="B108" i="23"/>
  <c r="A108" i="23"/>
  <c r="N107" i="23"/>
  <c r="K107" i="23"/>
  <c r="J107" i="23"/>
  <c r="I107" i="23"/>
  <c r="H107" i="23"/>
  <c r="G107" i="23"/>
  <c r="F107" i="23"/>
  <c r="B107" i="23"/>
  <c r="A107" i="23"/>
  <c r="J106" i="23"/>
  <c r="N115" i="23" s="1"/>
  <c r="N116" i="23" s="1"/>
  <c r="I106" i="23"/>
  <c r="H106" i="23"/>
  <c r="G106" i="23"/>
  <c r="F106" i="23"/>
  <c r="B106" i="23"/>
  <c r="A106" i="23"/>
  <c r="N105" i="23"/>
  <c r="J105" i="23"/>
  <c r="K105" i="23"/>
  <c r="I105" i="23"/>
  <c r="H105" i="23"/>
  <c r="G105" i="23"/>
  <c r="F105" i="23"/>
  <c r="B105" i="23"/>
  <c r="A105" i="23"/>
  <c r="N104" i="23"/>
  <c r="J104" i="23"/>
  <c r="K104" i="23" s="1"/>
  <c r="I104" i="23"/>
  <c r="I115" i="23"/>
  <c r="H104" i="23"/>
  <c r="G104" i="23"/>
  <c r="F104" i="23"/>
  <c r="B104" i="23"/>
  <c r="A104" i="23"/>
  <c r="N103" i="23"/>
  <c r="J103" i="23"/>
  <c r="N117" i="23"/>
  <c r="I103" i="23"/>
  <c r="K103" i="23" s="1"/>
  <c r="H103" i="23"/>
  <c r="G103" i="23"/>
  <c r="F103" i="23"/>
  <c r="B103" i="23"/>
  <c r="A103" i="23"/>
  <c r="N102" i="23"/>
  <c r="K102" i="23"/>
  <c r="J102" i="23"/>
  <c r="I102" i="23"/>
  <c r="H102" i="23"/>
  <c r="G102" i="23"/>
  <c r="F102" i="23"/>
  <c r="B102" i="23"/>
  <c r="A102" i="23"/>
  <c r="N101" i="23"/>
  <c r="J82" i="23"/>
  <c r="K82" i="23" s="1"/>
  <c r="I82" i="23"/>
  <c r="H82" i="23"/>
  <c r="G82" i="23"/>
  <c r="F82" i="23"/>
  <c r="B82" i="23"/>
  <c r="A82" i="23"/>
  <c r="J81" i="23"/>
  <c r="K81" i="23" s="1"/>
  <c r="I81" i="23"/>
  <c r="H81" i="23"/>
  <c r="G81" i="23"/>
  <c r="F81" i="23"/>
  <c r="B81" i="23"/>
  <c r="A81" i="23"/>
  <c r="N80" i="23"/>
  <c r="J80" i="23"/>
  <c r="K80" i="23"/>
  <c r="I80" i="23"/>
  <c r="H80" i="23"/>
  <c r="G80" i="23"/>
  <c r="F80" i="23"/>
  <c r="B80" i="23"/>
  <c r="A80" i="23"/>
  <c r="N79" i="23"/>
  <c r="J79" i="23"/>
  <c r="K79" i="23"/>
  <c r="I79" i="23"/>
  <c r="H79" i="23"/>
  <c r="G79" i="23"/>
  <c r="F79" i="23"/>
  <c r="B79" i="23"/>
  <c r="A79" i="23"/>
  <c r="N78" i="23"/>
  <c r="J78" i="23"/>
  <c r="I78" i="23"/>
  <c r="H78" i="23"/>
  <c r="G78" i="23"/>
  <c r="F78" i="23"/>
  <c r="B78" i="23"/>
  <c r="A78" i="23"/>
  <c r="N77" i="23"/>
  <c r="J77" i="23"/>
  <c r="I77" i="23"/>
  <c r="K77" i="23"/>
  <c r="H77" i="23"/>
  <c r="G77" i="23"/>
  <c r="F77" i="23"/>
  <c r="B77" i="23"/>
  <c r="A77" i="23"/>
  <c r="N76" i="23"/>
  <c r="J76" i="23"/>
  <c r="K76" i="23" s="1"/>
  <c r="I76" i="23"/>
  <c r="H76" i="23"/>
  <c r="G76" i="23"/>
  <c r="F76" i="23"/>
  <c r="B76" i="23"/>
  <c r="A76" i="23"/>
  <c r="J75" i="23"/>
  <c r="I75" i="23"/>
  <c r="K75" i="23" s="1"/>
  <c r="H75" i="23"/>
  <c r="G75" i="23"/>
  <c r="F75" i="23"/>
  <c r="B75" i="23"/>
  <c r="A75" i="23"/>
  <c r="N74" i="23"/>
  <c r="J74" i="23"/>
  <c r="I74" i="23"/>
  <c r="H74" i="23"/>
  <c r="G74" i="23"/>
  <c r="F74" i="23"/>
  <c r="B74" i="23"/>
  <c r="A74" i="23"/>
  <c r="N73" i="23"/>
  <c r="J73" i="23"/>
  <c r="I73" i="23"/>
  <c r="K73" i="23" s="1"/>
  <c r="H73" i="23"/>
  <c r="G73" i="23"/>
  <c r="F73" i="23"/>
  <c r="B73" i="23"/>
  <c r="A73" i="23"/>
  <c r="N72" i="23"/>
  <c r="J72" i="23"/>
  <c r="N82" i="23" s="1"/>
  <c r="I72" i="23"/>
  <c r="H72" i="23"/>
  <c r="G72" i="23"/>
  <c r="F72" i="23"/>
  <c r="B72" i="23"/>
  <c r="A72" i="23"/>
  <c r="N71" i="23"/>
  <c r="J71" i="23"/>
  <c r="K71" i="23" s="1"/>
  <c r="I71" i="23"/>
  <c r="H71" i="23"/>
  <c r="G71" i="23"/>
  <c r="F71" i="23"/>
  <c r="B71" i="23"/>
  <c r="A71" i="23"/>
  <c r="N70" i="23"/>
  <c r="L68" i="23"/>
  <c r="L99" i="23" s="1"/>
  <c r="F65" i="23"/>
  <c r="F96" i="23"/>
  <c r="I64" i="23"/>
  <c r="I95" i="23"/>
  <c r="N25" i="23"/>
  <c r="N23" i="23"/>
  <c r="N24" i="23" s="1"/>
  <c r="I23" i="23"/>
  <c r="N21" i="23"/>
  <c r="N22" i="23" s="1"/>
  <c r="N27" i="23" s="1"/>
  <c r="K21" i="23"/>
  <c r="K20" i="23"/>
  <c r="K19" i="23"/>
  <c r="K18" i="23"/>
  <c r="K17" i="23"/>
  <c r="K16" i="23"/>
  <c r="K15" i="23"/>
  <c r="K14" i="23"/>
  <c r="K13" i="23"/>
  <c r="K12" i="23"/>
  <c r="K11" i="23"/>
  <c r="K10" i="23"/>
  <c r="I24" i="23" s="1"/>
  <c r="I25" i="23" s="1"/>
  <c r="F27" i="24"/>
  <c r="I16" i="18"/>
  <c r="I15" i="18"/>
  <c r="I14" i="18"/>
  <c r="I13" i="18"/>
  <c r="I12" i="18"/>
  <c r="M25" i="18" s="1"/>
  <c r="I11" i="18"/>
  <c r="M21" i="18"/>
  <c r="M22" i="18"/>
  <c r="I10" i="18"/>
  <c r="I17" i="18" s="1"/>
  <c r="K78" i="23"/>
  <c r="N86" i="23"/>
  <c r="K74" i="23"/>
  <c r="J65" i="29"/>
  <c r="M52" i="29"/>
  <c r="I50" i="29"/>
  <c r="M12" i="29"/>
  <c r="M13" i="29"/>
  <c r="M40" i="29"/>
  <c r="M39" i="29"/>
  <c r="N84" i="23"/>
  <c r="N85" i="23" s="1"/>
  <c r="N83" i="23" l="1"/>
  <c r="N88" i="23" s="1"/>
  <c r="N87" i="23"/>
  <c r="I77" i="29"/>
  <c r="M71" i="29"/>
  <c r="M72" i="29" s="1"/>
  <c r="M69" i="29"/>
  <c r="M73" i="29"/>
  <c r="I52" i="29"/>
  <c r="M49" i="29"/>
  <c r="M54" i="29" s="1"/>
  <c r="I51" i="29" s="1"/>
  <c r="M53" i="29"/>
  <c r="I85" i="23"/>
  <c r="N118" i="23"/>
  <c r="N114" i="23"/>
  <c r="N119" i="23" s="1"/>
  <c r="I116" i="23"/>
  <c r="I117" i="23"/>
  <c r="I18" i="18"/>
  <c r="I19" i="18" s="1"/>
  <c r="M12" i="18" s="1"/>
  <c r="M13" i="18" s="1"/>
  <c r="N26" i="23"/>
  <c r="M50" i="29"/>
  <c r="M51" i="29" s="1"/>
  <c r="K72" i="23"/>
  <c r="M23" i="18"/>
  <c r="M22" i="29"/>
  <c r="M27" i="29" s="1"/>
  <c r="I24" i="29" s="1"/>
  <c r="I25" i="29" s="1"/>
  <c r="K106" i="23"/>
  <c r="I84" i="23"/>
  <c r="M74" i="29" l="1"/>
  <c r="M70" i="29"/>
  <c r="M75" i="29" s="1"/>
  <c r="I78" i="29" s="1"/>
  <c r="I79" i="29"/>
  <c r="I86" i="23"/>
  <c r="M26" i="18"/>
  <c r="M24" i="18"/>
  <c r="M27" i="18" s="1"/>
</calcChain>
</file>

<file path=xl/comments1.xml><?xml version="1.0" encoding="utf-8"?>
<comments xmlns="http://schemas.openxmlformats.org/spreadsheetml/2006/main">
  <authors>
    <author>s-hamaguchi</author>
  </authors>
  <commentList>
    <comment ref="J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税区分をプルダウンで選択します。
・１０％
・８％
・非課税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7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口座種別をプルダウンで選択します。
・普通
・当座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N1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口座名義は必ずカタカナで入力します。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s-hamaguchi</author>
  </authors>
  <commentList>
    <comment ref="G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軽減税率、または非課税の場合は、その旨を備考欄に記載</t>
        </r>
      </text>
    </comment>
    <comment ref="F28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請求内訳書が複数枚になる場合は、ページ毎に小計を記載し、最終のページに合計の記入をお願いします。
</t>
        </r>
      </text>
    </comment>
  </commentList>
</comments>
</file>

<file path=xl/comments3.xml><?xml version="1.0" encoding="utf-8"?>
<comments xmlns="http://schemas.openxmlformats.org/spreadsheetml/2006/main">
  <authors>
    <author>藤本 拓也</author>
  </authors>
  <commentList>
    <comment ref="L7" authorId="0" shapeId="0">
      <text>
        <r>
          <rPr>
            <b/>
            <sz val="11"/>
            <color indexed="81"/>
            <rFont val="MS P ゴシック"/>
            <family val="3"/>
            <charset val="128"/>
          </rPr>
          <t>T1234567890123
上記の形式で入力を
お願いします</t>
        </r>
      </text>
    </comment>
  </commentList>
</comments>
</file>

<file path=xl/sharedStrings.xml><?xml version="1.0" encoding="utf-8"?>
<sst xmlns="http://schemas.openxmlformats.org/spreadsheetml/2006/main" count="347" uniqueCount="125">
  <si>
    <t>単位</t>
  </si>
  <si>
    <t>数　量</t>
  </si>
  <si>
    <t>単　価</t>
  </si>
  <si>
    <t>注文金額</t>
    <rPh sb="0" eb="2">
      <t>チュウモン</t>
    </rPh>
    <rPh sb="2" eb="4">
      <t>キンガク</t>
    </rPh>
    <phoneticPr fontId="2"/>
  </si>
  <si>
    <t>注文番号</t>
    <rPh sb="0" eb="2">
      <t>チュウモン</t>
    </rPh>
    <rPh sb="2" eb="4">
      <t>バンゴウ</t>
    </rPh>
    <phoneticPr fontId="2"/>
  </si>
  <si>
    <t>既請求額</t>
    <rPh sb="0" eb="1">
      <t>キ</t>
    </rPh>
    <rPh sb="1" eb="3">
      <t>セイキュウ</t>
    </rPh>
    <rPh sb="3" eb="4">
      <t>ガク</t>
    </rPh>
    <phoneticPr fontId="2"/>
  </si>
  <si>
    <t>今回請求額</t>
    <rPh sb="0" eb="2">
      <t>コンカイ</t>
    </rPh>
    <rPh sb="2" eb="4">
      <t>セイキュウ</t>
    </rPh>
    <rPh sb="4" eb="5">
      <t>ガク</t>
    </rPh>
    <phoneticPr fontId="2"/>
  </si>
  <si>
    <t>請求残額</t>
    <rPh sb="0" eb="2">
      <t>セイキュウ</t>
    </rPh>
    <rPh sb="2" eb="4">
      <t>ザンガク</t>
    </rPh>
    <phoneticPr fontId="2"/>
  </si>
  <si>
    <t>品名（仕様・形状・寸法）</t>
    <rPh sb="0" eb="2">
      <t>ヒンメイ</t>
    </rPh>
    <rPh sb="3" eb="5">
      <t>シヨウ</t>
    </rPh>
    <rPh sb="6" eb="8">
      <t>ケイジョウ</t>
    </rPh>
    <rPh sb="9" eb="11">
      <t>スンポウ</t>
    </rPh>
    <phoneticPr fontId="2"/>
  </si>
  <si>
    <t>請求者住所氏名</t>
    <rPh sb="0" eb="3">
      <t>セイキュウシャ</t>
    </rPh>
    <rPh sb="3" eb="5">
      <t>ジュウショ</t>
    </rPh>
    <rPh sb="5" eb="7">
      <t>シメイ</t>
    </rPh>
    <phoneticPr fontId="2"/>
  </si>
  <si>
    <t>備考</t>
    <rPh sb="0" eb="2">
      <t>ビコウ</t>
    </rPh>
    <phoneticPr fontId="2"/>
  </si>
  <si>
    <t>印</t>
    <rPh sb="0" eb="1">
      <t>イン</t>
    </rPh>
    <phoneticPr fontId="2"/>
  </si>
  <si>
    <t>月/日</t>
    <rPh sb="0" eb="1">
      <t>ツキ</t>
    </rPh>
    <rPh sb="2" eb="3">
      <t>ヒ</t>
    </rPh>
    <phoneticPr fontId="2"/>
  </si>
  <si>
    <t>金　　額</t>
    <phoneticPr fontId="2"/>
  </si>
  <si>
    <t>備　　考</t>
    <rPh sb="0" eb="1">
      <t>ビ</t>
    </rPh>
    <rPh sb="3" eb="4">
      <t>コウ</t>
    </rPh>
    <phoneticPr fontId="2"/>
  </si>
  <si>
    <t>工事名・部署名</t>
    <rPh sb="0" eb="2">
      <t>コウジ</t>
    </rPh>
    <rPh sb="2" eb="3">
      <t>メイ</t>
    </rPh>
    <rPh sb="4" eb="5">
      <t>ブ</t>
    </rPh>
    <rPh sb="5" eb="7">
      <t>ショメイ</t>
    </rPh>
    <phoneticPr fontId="2"/>
  </si>
  <si>
    <t>負担部門</t>
  </si>
  <si>
    <t>消費税</t>
    <rPh sb="0" eb="3">
      <t>ショウヒゼイ</t>
    </rPh>
    <phoneticPr fontId="2"/>
  </si>
  <si>
    <t>本体金額</t>
    <rPh sb="0" eb="2">
      <t>ホンタイ</t>
    </rPh>
    <rPh sb="2" eb="4">
      <t>キンガク</t>
    </rPh>
    <phoneticPr fontId="2"/>
  </si>
  <si>
    <t>合計</t>
    <rPh sb="0" eb="2">
      <t>ゴウケイ</t>
    </rPh>
    <phoneticPr fontId="2"/>
  </si>
  <si>
    <t>摘要</t>
    <rPh sb="0" eb="2">
      <t>テキヨウ</t>
    </rPh>
    <phoneticPr fontId="2"/>
  </si>
  <si>
    <t>勘定相手先</t>
    <rPh sb="0" eb="2">
      <t>カンジョウ</t>
    </rPh>
    <rPh sb="2" eb="5">
      <t>アイテサキ</t>
    </rPh>
    <phoneticPr fontId="2"/>
  </si>
  <si>
    <t>金額</t>
    <rPh sb="0" eb="2">
      <t>キンガク</t>
    </rPh>
    <phoneticPr fontId="2"/>
  </si>
  <si>
    <t>振込銀行</t>
    <rPh sb="0" eb="1">
      <t>フ</t>
    </rPh>
    <rPh sb="1" eb="2">
      <t>コ</t>
    </rPh>
    <rPh sb="2" eb="4">
      <t>ギンコウ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</si>
  <si>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</si>
  <si>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</si>
  <si>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普通・当座</t>
    <rPh sb="0" eb="2">
      <t>フツウ</t>
    </rPh>
    <rPh sb="3" eb="5">
      <t>トウザ</t>
    </rPh>
    <phoneticPr fontId="2"/>
  </si>
  <si>
    <t>口座種別</t>
    <rPh sb="0" eb="2">
      <t>コウザ</t>
    </rPh>
    <rPh sb="2" eb="4">
      <t>シュベツ</t>
    </rPh>
    <phoneticPr fontId="2"/>
  </si>
  <si>
    <t>借方科目・
工種・細目</t>
    <rPh sb="0" eb="2">
      <t>カリカタ</t>
    </rPh>
    <rPh sb="2" eb="4">
      <t>カモク</t>
    </rPh>
    <rPh sb="6" eb="7">
      <t>コウ</t>
    </rPh>
    <rPh sb="7" eb="8">
      <t>シュ</t>
    </rPh>
    <rPh sb="9" eb="11">
      <t>サイモク</t>
    </rPh>
    <phoneticPr fontId="2"/>
  </si>
  <si>
    <t>(仮称）○×三丁目計画新築工事</t>
  </si>
  <si>
    <t xml:space="preserve">銀行 </t>
    <rPh sb="0" eb="2">
      <t>ギンコウ</t>
    </rPh>
    <phoneticPr fontId="2"/>
  </si>
  <si>
    <t xml:space="preserve">支店 </t>
    <rPh sb="0" eb="2">
      <t>シテン</t>
    </rPh>
    <phoneticPr fontId="2"/>
  </si>
  <si>
    <t>請　　求　　書</t>
    <rPh sb="0" eb="1">
      <t>ショウ</t>
    </rPh>
    <rPh sb="3" eb="4">
      <t>モトム</t>
    </rPh>
    <rPh sb="6" eb="7">
      <t>ショ</t>
    </rPh>
    <phoneticPr fontId="2"/>
  </si>
  <si>
    <t>取引先CD（スタンプ押印）</t>
    <rPh sb="10" eb="12">
      <t>オウイン</t>
    </rPh>
    <phoneticPr fontId="2"/>
  </si>
  <si>
    <t>請　求　内　訳　書</t>
    <phoneticPr fontId="2"/>
  </si>
  <si>
    <t>所属長　　　　　　　係</t>
    <rPh sb="0" eb="3">
      <t>ショゾクチョウ</t>
    </rPh>
    <rPh sb="10" eb="11">
      <t>カカリ</t>
    </rPh>
    <phoneticPr fontId="2"/>
  </si>
  <si>
    <t>〔振込先〕</t>
  </si>
  <si>
    <t>〔注文契約内訳（税込）〕</t>
  </si>
  <si>
    <t>〔請求内訳〕</t>
  </si>
  <si>
    <t>所属長　　　　　　　　係</t>
    <rPh sb="0" eb="3">
      <t>ショゾクチョウ</t>
    </rPh>
    <phoneticPr fontId="2"/>
  </si>
  <si>
    <t>関係先</t>
    <rPh sb="0" eb="2">
      <t>カンケイ</t>
    </rPh>
    <rPh sb="2" eb="3">
      <t>サキ</t>
    </rPh>
    <phoneticPr fontId="2"/>
  </si>
  <si>
    <t>経理</t>
    <rPh sb="0" eb="1">
      <t>キョウ</t>
    </rPh>
    <rPh sb="1" eb="2">
      <t>リ</t>
    </rPh>
    <phoneticPr fontId="2"/>
  </si>
  <si>
    <t>仕出</t>
    <phoneticPr fontId="2"/>
  </si>
  <si>
    <t>小計</t>
    <rPh sb="0" eb="2">
      <t>ショウケイ</t>
    </rPh>
    <phoneticPr fontId="2"/>
  </si>
  <si>
    <t>Ｎｏ. 　／　　</t>
    <phoneticPr fontId="2"/>
  </si>
  <si>
    <r>
      <t>① 提出日、工事名・部署名、太枠線内記入のうえ</t>
    </r>
    <r>
      <rPr>
        <u/>
        <sz val="8"/>
        <rFont val="ＭＳ 明朝"/>
        <family val="1"/>
        <charset val="128"/>
      </rPr>
      <t>2部</t>
    </r>
    <r>
      <rPr>
        <sz val="8"/>
        <rFont val="ＭＳ 明朝"/>
        <family val="1"/>
        <charset val="128"/>
      </rPr>
      <t>提出のこと。
② 請求者取引先CDは赤スタンプ使用のこと。
③ 注文契約工事は注文内容（注文番号等）記入のこと。
④ 本紙に記入しきれない場合は、一式表示のうえ内訳書添付のこと。
　 内訳書は任意書式も可、但しA4サイズとすること。</t>
    </r>
    <rPh sb="2" eb="4">
      <t>テイシュツ</t>
    </rPh>
    <rPh sb="4" eb="5">
      <t>ビ</t>
    </rPh>
    <rPh sb="6" eb="8">
      <t>コウジ</t>
    </rPh>
    <rPh sb="8" eb="9">
      <t>メイ</t>
    </rPh>
    <rPh sb="10" eb="11">
      <t>ブ</t>
    </rPh>
    <rPh sb="11" eb="13">
      <t>ショメイ</t>
    </rPh>
    <rPh sb="14" eb="16">
      <t>フトワク</t>
    </rPh>
    <rPh sb="16" eb="17">
      <t>セン</t>
    </rPh>
    <rPh sb="17" eb="18">
      <t>ナイ</t>
    </rPh>
    <rPh sb="18" eb="20">
      <t>キニュウ</t>
    </rPh>
    <rPh sb="24" eb="25">
      <t>ブ</t>
    </rPh>
    <rPh sb="25" eb="27">
      <t>テイシュツ</t>
    </rPh>
    <rPh sb="84" eb="86">
      <t>ホンシ</t>
    </rPh>
    <rPh sb="87" eb="89">
      <t>キニュウ</t>
    </rPh>
    <rPh sb="94" eb="96">
      <t>バアイ</t>
    </rPh>
    <rPh sb="98" eb="100">
      <t>イッシキ</t>
    </rPh>
    <rPh sb="100" eb="102">
      <t>ヒョウジ</t>
    </rPh>
    <rPh sb="105" eb="107">
      <t>ウチワケ</t>
    </rPh>
    <rPh sb="107" eb="108">
      <t>ショ</t>
    </rPh>
    <rPh sb="108" eb="110">
      <t>テンプ</t>
    </rPh>
    <rPh sb="117" eb="119">
      <t>ウチワケ</t>
    </rPh>
    <rPh sb="119" eb="120">
      <t>ショ</t>
    </rPh>
    <rPh sb="121" eb="123">
      <t>ニンイ</t>
    </rPh>
    <rPh sb="123" eb="125">
      <t>ショシキ</t>
    </rPh>
    <rPh sb="126" eb="127">
      <t>カ</t>
    </rPh>
    <rPh sb="128" eb="129">
      <t>タダ</t>
    </rPh>
    <phoneticPr fontId="2"/>
  </si>
  <si>
    <t>三井住友建設株式会社　御中</t>
    <rPh sb="0" eb="1">
      <t>３</t>
    </rPh>
    <rPh sb="1" eb="2">
      <t>イ</t>
    </rPh>
    <rPh sb="2" eb="3">
      <t>ジュウ</t>
    </rPh>
    <rPh sb="3" eb="4">
      <t>トモ</t>
    </rPh>
    <rPh sb="4" eb="5">
      <t>タツル</t>
    </rPh>
    <rPh sb="5" eb="6">
      <t>セツ</t>
    </rPh>
    <rPh sb="6" eb="7">
      <t>カブ</t>
    </rPh>
    <rPh sb="7" eb="8">
      <t>シキ</t>
    </rPh>
    <rPh sb="8" eb="9">
      <t>カイ</t>
    </rPh>
    <rPh sb="9" eb="10">
      <t>シャ</t>
    </rPh>
    <phoneticPr fontId="2"/>
  </si>
  <si>
    <t>適格請求書発行事業者番号</t>
    <rPh sb="0" eb="2">
      <t>テキカク</t>
    </rPh>
    <rPh sb="2" eb="5">
      <t>セイキュウショ</t>
    </rPh>
    <rPh sb="5" eb="7">
      <t>ハッコウ</t>
    </rPh>
    <rPh sb="7" eb="10">
      <t>ジギョウシャ</t>
    </rPh>
    <rPh sb="10" eb="12">
      <t>バンゴウ</t>
    </rPh>
    <phoneticPr fontId="2"/>
  </si>
  <si>
    <t>8％対象</t>
    <rPh sb="2" eb="4">
      <t>タイショウ</t>
    </rPh>
    <phoneticPr fontId="2"/>
  </si>
  <si>
    <t>10％対象</t>
    <rPh sb="3" eb="5">
      <t>タイショウ</t>
    </rPh>
    <phoneticPr fontId="2"/>
  </si>
  <si>
    <t>個</t>
    <rPh sb="0" eb="1">
      <t>コ</t>
    </rPh>
    <phoneticPr fontId="2"/>
  </si>
  <si>
    <t>〔税率内訳〕</t>
    <rPh sb="1" eb="3">
      <t>ゼイリツ</t>
    </rPh>
    <rPh sb="3" eb="5">
      <t>ウチワケ</t>
    </rPh>
    <phoneticPr fontId="2"/>
  </si>
  <si>
    <t>税区分</t>
    <rPh sb="0" eb="1">
      <t>ゼイ</t>
    </rPh>
    <rPh sb="1" eb="3">
      <t>クブン</t>
    </rPh>
    <phoneticPr fontId="2"/>
  </si>
  <si>
    <t>本体計</t>
    <rPh sb="0" eb="2">
      <t>ホンタイ</t>
    </rPh>
    <rPh sb="2" eb="3">
      <t>ケイ</t>
    </rPh>
    <phoneticPr fontId="2"/>
  </si>
  <si>
    <t>消費税計</t>
    <rPh sb="0" eb="3">
      <t>ショウヒゼイ</t>
    </rPh>
    <rPh sb="3" eb="4">
      <t>ケイ</t>
    </rPh>
    <phoneticPr fontId="2"/>
  </si>
  <si>
    <t>式</t>
    <rPh sb="0" eb="1">
      <t>シキ</t>
    </rPh>
    <phoneticPr fontId="2"/>
  </si>
  <si>
    <t>非課税</t>
    <rPh sb="0" eb="3">
      <t>ヒカゼイ</t>
    </rPh>
    <phoneticPr fontId="2"/>
  </si>
  <si>
    <t>記入上
の注意</t>
    <rPh sb="0" eb="2">
      <t>キニュウ</t>
    </rPh>
    <rPh sb="2" eb="3">
      <t>ジョウ</t>
    </rPh>
    <rPh sb="5" eb="6">
      <t>チュウ</t>
    </rPh>
    <rPh sb="6" eb="7">
      <t>イ</t>
    </rPh>
    <phoneticPr fontId="2"/>
  </si>
  <si>
    <t>〔当社使用欄〕</t>
    <rPh sb="1" eb="3">
      <t>トウシャ</t>
    </rPh>
    <rPh sb="3" eb="5">
      <t>シヨウ</t>
    </rPh>
    <rPh sb="5" eb="6">
      <t>ラン</t>
    </rPh>
    <phoneticPr fontId="2"/>
  </si>
  <si>
    <t>※8％は軽減税率も含む</t>
    <rPh sb="4" eb="8">
      <t>ケイゲンゼイリツ</t>
    </rPh>
    <rPh sb="9" eb="10">
      <t>フク</t>
    </rPh>
    <phoneticPr fontId="2"/>
  </si>
  <si>
    <t>T</t>
    <phoneticPr fontId="2"/>
  </si>
  <si>
    <t>西暦　　　年　　月　　日</t>
    <rPh sb="0" eb="2">
      <t>セイレキ</t>
    </rPh>
    <rPh sb="5" eb="6">
      <t>ネン</t>
    </rPh>
    <phoneticPr fontId="2"/>
  </si>
  <si>
    <t>賦金</t>
    <rPh sb="0" eb="2">
      <t>フキン</t>
    </rPh>
    <phoneticPr fontId="2"/>
  </si>
  <si>
    <t>※8％は軽減税率</t>
    <rPh sb="4" eb="8">
      <t>ケイゲンゼイリツ</t>
    </rPh>
    <phoneticPr fontId="2"/>
  </si>
  <si>
    <t>非課税</t>
  </si>
  <si>
    <t>普通</t>
  </si>
  <si>
    <t>▲▲</t>
  </si>
  <si>
    <t>▲▲</t>
    <phoneticPr fontId="2"/>
  </si>
  <si>
    <t>××</t>
  </si>
  <si>
    <t>××</t>
    <phoneticPr fontId="2"/>
  </si>
  <si>
    <t>○○</t>
  </si>
  <si>
    <t>○○</t>
    <phoneticPr fontId="2"/>
  </si>
  <si>
    <t>軽減税率対象</t>
    <rPh sb="0" eb="4">
      <t>ケイゲンゼイリツ</t>
    </rPh>
    <rPh sb="4" eb="6">
      <t>タイショウ</t>
    </rPh>
    <phoneticPr fontId="2"/>
  </si>
  <si>
    <t>月/日</t>
  </si>
  <si>
    <t>品名（仕様・形状・寸法）</t>
  </si>
  <si>
    <t>金　　額</t>
  </si>
  <si>
    <t>税区分</t>
  </si>
  <si>
    <t>注文番号</t>
  </si>
  <si>
    <t>注文金額</t>
  </si>
  <si>
    <t>既請求額</t>
  </si>
  <si>
    <t>今回請求額</t>
  </si>
  <si>
    <t>請求残額</t>
  </si>
  <si>
    <t>振込銀行</t>
  </si>
  <si>
    <t>口座種別</t>
  </si>
  <si>
    <t>口座番号</t>
  </si>
  <si>
    <t>口座名義</t>
  </si>
  <si>
    <t>〔税率内訳〕</t>
  </si>
  <si>
    <t>8％対象</t>
  </si>
  <si>
    <t>※8％は軽減税率</t>
  </si>
  <si>
    <t>消費税</t>
  </si>
  <si>
    <t>本体金額</t>
  </si>
  <si>
    <t>10％対象</t>
  </si>
  <si>
    <t>合計</t>
  </si>
  <si>
    <t>本体計</t>
  </si>
  <si>
    <t>消費税計</t>
  </si>
  <si>
    <t>※太枠線内記入のうえ、1部提出のこと。</t>
    <rPh sb="1" eb="3">
      <t>フトワク</t>
    </rPh>
    <rPh sb="3" eb="4">
      <t>セン</t>
    </rPh>
    <rPh sb="4" eb="5">
      <t>ナイ</t>
    </rPh>
    <rPh sb="5" eb="7">
      <t>キニュウ</t>
    </rPh>
    <rPh sb="12" eb="13">
      <t>ブ</t>
    </rPh>
    <rPh sb="13" eb="15">
      <t>テイシュツ</t>
    </rPh>
    <phoneticPr fontId="2"/>
  </si>
  <si>
    <r>
      <t>請　求　書　</t>
    </r>
    <r>
      <rPr>
        <b/>
        <u val="double"/>
        <sz val="18"/>
        <rFont val="ＭＳ 明朝"/>
        <family val="1"/>
        <charset val="128"/>
      </rPr>
      <t>兼</t>
    </r>
    <r>
      <rPr>
        <b/>
        <u val="double"/>
        <sz val="25"/>
        <rFont val="ＭＳ 明朝"/>
        <family val="1"/>
        <charset val="128"/>
      </rPr>
      <t>　支　払　票</t>
    </r>
    <rPh sb="0" eb="1">
      <t>ショウ</t>
    </rPh>
    <rPh sb="2" eb="3">
      <t>モトム</t>
    </rPh>
    <rPh sb="4" eb="5">
      <t>ショ</t>
    </rPh>
    <rPh sb="6" eb="7">
      <t>ケン</t>
    </rPh>
    <rPh sb="8" eb="9">
      <t>シ</t>
    </rPh>
    <rPh sb="10" eb="11">
      <t>フツ</t>
    </rPh>
    <rPh sb="12" eb="13">
      <t>ヒョウ</t>
    </rPh>
    <phoneticPr fontId="2"/>
  </si>
  <si>
    <t>＜請求書提出上の注意事項＞</t>
    <rPh sb="1" eb="4">
      <t>セイキュウショ</t>
    </rPh>
    <rPh sb="4" eb="6">
      <t>テイシュツ</t>
    </rPh>
    <rPh sb="6" eb="7">
      <t>ジョウ</t>
    </rPh>
    <rPh sb="8" eb="12">
      <t>チュウイジコウ</t>
    </rPh>
    <phoneticPr fontId="2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</si>
  <si>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2"/>
  </si>
  <si>
    <r>
      <t>SMC商事株式会社　</t>
    </r>
    <r>
      <rPr>
        <b/>
        <u/>
        <sz val="14"/>
        <rFont val="ＭＳ 明朝"/>
        <family val="1"/>
        <charset val="128"/>
      </rPr>
      <t>御中</t>
    </r>
    <rPh sb="3" eb="5">
      <t>ショウジ</t>
    </rPh>
    <rPh sb="5" eb="9">
      <t>カブシキカイシャ</t>
    </rPh>
    <rPh sb="10" eb="12">
      <t>オンチュウ</t>
    </rPh>
    <phoneticPr fontId="2"/>
  </si>
  <si>
    <r>
      <t>請　求　書</t>
    </r>
    <r>
      <rPr>
        <b/>
        <u val="double"/>
        <sz val="16"/>
        <rFont val="ＭＳ 明朝"/>
        <family val="1"/>
        <charset val="128"/>
      </rPr>
      <t>（仕出元控）</t>
    </r>
    <rPh sb="0" eb="1">
      <t>ショウ</t>
    </rPh>
    <rPh sb="2" eb="3">
      <t>モトム</t>
    </rPh>
    <rPh sb="4" eb="5">
      <t>ショ</t>
    </rPh>
    <rPh sb="6" eb="8">
      <t>シダ</t>
    </rPh>
    <rPh sb="8" eb="9">
      <t>モト</t>
    </rPh>
    <rPh sb="9" eb="10">
      <t>ヒカ</t>
    </rPh>
    <phoneticPr fontId="2"/>
  </si>
  <si>
    <r>
      <t>請　求　書</t>
    </r>
    <r>
      <rPr>
        <b/>
        <u val="double"/>
        <sz val="16"/>
        <rFont val="ＭＳ 明朝"/>
        <family val="1"/>
        <charset val="128"/>
      </rPr>
      <t>（店方控）</t>
    </r>
    <rPh sb="0" eb="1">
      <t>ショウ</t>
    </rPh>
    <rPh sb="2" eb="3">
      <t>モトム</t>
    </rPh>
    <rPh sb="4" eb="5">
      <t>ショ</t>
    </rPh>
    <rPh sb="6" eb="7">
      <t>ミセ</t>
    </rPh>
    <rPh sb="7" eb="8">
      <t>カタ</t>
    </rPh>
    <rPh sb="8" eb="9">
      <t>ヒカエ</t>
    </rPh>
    <phoneticPr fontId="2"/>
  </si>
  <si>
    <t>賦金</t>
  </si>
  <si>
    <t xml:space="preserve">BBB銀行 </t>
    <rPh sb="3" eb="5">
      <t>ギンコウ</t>
    </rPh>
    <phoneticPr fontId="2"/>
  </si>
  <si>
    <t xml:space="preserve">CCC支店 </t>
    <rPh sb="3" eb="5">
      <t>シテン</t>
    </rPh>
    <phoneticPr fontId="2"/>
  </si>
  <si>
    <t>t</t>
    <phoneticPr fontId="2"/>
  </si>
  <si>
    <t>t</t>
  </si>
  <si>
    <t>口座名義
（カタカナ）</t>
    <phoneticPr fontId="2"/>
  </si>
  <si>
    <t>〔手形・電債〕</t>
    <rPh sb="1" eb="3">
      <t>テガタ</t>
    </rPh>
    <rPh sb="4" eb="5">
      <t>デン</t>
    </rPh>
    <rPh sb="5" eb="6">
      <t>サイ</t>
    </rPh>
    <phoneticPr fontId="2"/>
  </si>
  <si>
    <t>振出日</t>
    <rPh sb="0" eb="2">
      <t>フリダシ</t>
    </rPh>
    <rPh sb="2" eb="3">
      <t>ヒ</t>
    </rPh>
    <phoneticPr fontId="2"/>
  </si>
  <si>
    <t>決済日</t>
    <rPh sb="0" eb="2">
      <t>ケッサイ</t>
    </rPh>
    <rPh sb="2" eb="3">
      <t>ヒ</t>
    </rPh>
    <phoneticPr fontId="2"/>
  </si>
  <si>
    <t>①この請求書は3枚1組になっています。1枚は貴社控えとして、他2枚を提出して下さい。②弊社に提出する請求書には社印を押印下さい。③請求書に記入しきれない場合は、一式表示して別紙請求内訳書を添付下さい。（任意書式可。但しA4サイズでお願いします。）④振込銀行名、口座名、口座番号等は必ず記載下さい。</t>
    <rPh sb="43" eb="45">
      <t>ヘイシャ</t>
    </rPh>
    <rPh sb="46" eb="48">
      <t>テイシュツ</t>
    </rPh>
    <rPh sb="52" eb="53">
      <t>ショ</t>
    </rPh>
    <rPh sb="88" eb="90">
      <t>セイキュウ</t>
    </rPh>
    <phoneticPr fontId="2"/>
  </si>
  <si>
    <t>品名（仕様など）</t>
  </si>
  <si>
    <t>品名（仕様など）</t>
    <phoneticPr fontId="2"/>
  </si>
  <si>
    <t>ｴｰﾋﾞｰｼｰ（ｶ</t>
    <phoneticPr fontId="2"/>
  </si>
  <si>
    <t>［支払条件］</t>
    <rPh sb="1" eb="3">
      <t>シハライ</t>
    </rPh>
    <rPh sb="3" eb="5">
      <t>ジョウケン</t>
    </rPh>
    <phoneticPr fontId="2"/>
  </si>
  <si>
    <t>T1234567890123</t>
    <phoneticPr fontId="2"/>
  </si>
  <si>
    <t>東京都新川
ABC株式会社</t>
    <rPh sb="0" eb="3">
      <t>トウキョウト</t>
    </rPh>
    <rPh sb="3" eb="5">
      <t>シンカワ</t>
    </rPh>
    <rPh sb="9" eb="13">
      <t>カブシキカイシャ</t>
    </rPh>
    <phoneticPr fontId="2"/>
  </si>
  <si>
    <t>東京都新川
ABC株式会社</t>
    <phoneticPr fontId="2"/>
  </si>
  <si>
    <r>
      <rPr>
        <b/>
        <u val="double"/>
        <sz val="22"/>
        <rFont val="ＭＳ 明朝"/>
        <family val="1"/>
        <charset val="128"/>
      </rPr>
      <t>請　求　書</t>
    </r>
    <r>
      <rPr>
        <b/>
        <u val="double"/>
        <sz val="16"/>
        <rFont val="ＭＳ 明朝"/>
        <family val="1"/>
        <charset val="128"/>
      </rPr>
      <t>（店方控）</t>
    </r>
    <rPh sb="0" eb="1">
      <t>ショウ</t>
    </rPh>
    <rPh sb="2" eb="3">
      <t>モトム</t>
    </rPh>
    <rPh sb="4" eb="5">
      <t>ショ</t>
    </rPh>
    <rPh sb="6" eb="7">
      <t>ミセ</t>
    </rPh>
    <rPh sb="7" eb="8">
      <t>カタ</t>
    </rPh>
    <rPh sb="8" eb="9">
      <t>ヒカエ</t>
    </rPh>
    <phoneticPr fontId="2"/>
  </si>
  <si>
    <r>
      <rPr>
        <b/>
        <u val="double"/>
        <sz val="22"/>
        <rFont val="ＭＳ 明朝"/>
        <family val="1"/>
        <charset val="128"/>
      </rPr>
      <t>請　求　書</t>
    </r>
    <r>
      <rPr>
        <b/>
        <u val="double"/>
        <sz val="16"/>
        <rFont val="ＭＳ 明朝"/>
        <family val="1"/>
        <charset val="128"/>
      </rPr>
      <t>（仕出元控）</t>
    </r>
    <rPh sb="0" eb="1">
      <t>ショウ</t>
    </rPh>
    <rPh sb="2" eb="3">
      <t>モトム</t>
    </rPh>
    <rPh sb="4" eb="5">
      <t>ショ</t>
    </rPh>
    <rPh sb="6" eb="8">
      <t>シダ</t>
    </rPh>
    <rPh sb="8" eb="9">
      <t>モト</t>
    </rPh>
    <rPh sb="9" eb="10">
      <t>ヒカエ</t>
    </rPh>
    <phoneticPr fontId="2"/>
  </si>
  <si>
    <t>年　月　日</t>
    <rPh sb="0" eb="1">
      <t>ネン</t>
    </rPh>
    <rPh sb="2" eb="3">
      <t>ツキ</t>
    </rPh>
    <rPh sb="4" eb="5">
      <t>ヒ</t>
    </rPh>
    <phoneticPr fontId="2"/>
  </si>
  <si>
    <t>　　　　工事名・部署名</t>
    <rPh sb="4" eb="6">
      <t>コウジ</t>
    </rPh>
    <rPh sb="6" eb="7">
      <t>メイ</t>
    </rPh>
    <rPh sb="8" eb="9">
      <t>ブ</t>
    </rPh>
    <rPh sb="9" eb="11">
      <t>ショメイ</t>
    </rPh>
    <phoneticPr fontId="2"/>
  </si>
  <si>
    <t>＊＊＊作業所</t>
    <rPh sb="3" eb="6">
      <t>サギョウショ</t>
    </rPh>
    <phoneticPr fontId="2"/>
  </si>
  <si>
    <t>【請求に内訳記載する場合】</t>
    <rPh sb="1" eb="3">
      <t>セイキュウ</t>
    </rPh>
    <rPh sb="4" eb="6">
      <t>ウチワケ</t>
    </rPh>
    <rPh sb="6" eb="8">
      <t>キサイ</t>
    </rPh>
    <rPh sb="10" eb="12">
      <t>バアイ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</si>
</sst>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##\ ###\ ##0.00;[Red]&quot;△&quot;###\ ###\ ##0.00"/>
    <numFmt numFmtId="177" formatCode="###\ ###\ ##0;[Red]&quot;△&quot;###\ ###\ ##0"/>
    <numFmt numFmtId="178" formatCode="###\ ###\ ###\ ##0;[Red]&quot;△&quot;###\ ###\ ###\ ##0"/>
    <numFmt numFmtId="179" formatCode="m/d"/>
    <numFmt numFmtId="187" formatCode="[$-F800]dddd\,\ mmmm\ dd\,\ yyyy"/>
    <numFmt numFmtId="202" formatCode="_ * #,##0.000_ ;_ * \-#,##0.000_ ;_ * &quot;-&quot;???_ ;_ @_ "/>
    <numFmt numFmtId="210" formatCode="_ * #,##0_ ;_ * \-#,##0_ ;_ * &quot;-&quot;???_ ;_ @_ "/>
  </numFmts>
  <fonts count="3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24"/>
      <name val="ＭＳ 明朝"/>
      <family val="1"/>
      <charset val="128"/>
    </font>
    <font>
      <u/>
      <sz val="1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u val="double"/>
      <sz val="25"/>
      <name val="ＭＳ 明朝"/>
      <family val="1"/>
      <charset val="128"/>
    </font>
    <font>
      <b/>
      <u val="double"/>
      <sz val="25"/>
      <name val="ＭＳ 明朝"/>
      <family val="1"/>
      <charset val="128"/>
    </font>
    <font>
      <b/>
      <u val="double"/>
      <sz val="24"/>
      <name val="ＭＳ 明朝"/>
      <family val="1"/>
      <charset val="128"/>
    </font>
    <font>
      <u/>
      <sz val="8"/>
      <name val="ＭＳ 明朝"/>
      <family val="1"/>
      <charset val="128"/>
    </font>
    <font>
      <sz val="10"/>
      <name val="ＭＳ 明朝"/>
      <family val="1"/>
      <charset val="128"/>
    </font>
    <font>
      <b/>
      <sz val="11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25"/>
      <name val="ＭＳ 明朝"/>
      <family val="1"/>
      <charset val="128"/>
    </font>
    <font>
      <b/>
      <u val="double"/>
      <sz val="18"/>
      <name val="ＭＳ 明朝"/>
      <family val="1"/>
      <charset val="128"/>
    </font>
    <font>
      <b/>
      <u val="double"/>
      <sz val="16"/>
      <name val="ＭＳ 明朝"/>
      <family val="1"/>
      <charset val="128"/>
    </font>
    <font>
      <b/>
      <sz val="16"/>
      <name val="ＭＳ 明朝"/>
      <family val="1"/>
      <charset val="128"/>
    </font>
    <font>
      <b/>
      <u/>
      <sz val="20"/>
      <name val="ＭＳ 明朝"/>
      <family val="1"/>
      <charset val="128"/>
    </font>
    <font>
      <b/>
      <u/>
      <sz val="14"/>
      <name val="ＭＳ 明朝"/>
      <family val="1"/>
      <charset val="128"/>
    </font>
    <font>
      <sz val="16"/>
      <name val="ＭＳ 明朝"/>
      <family val="1"/>
      <charset val="128"/>
    </font>
    <font>
      <b/>
      <u val="double"/>
      <sz val="22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9"/>
      <color rgb="FFFF0000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12"/>
      <color rgb="FFFF0000"/>
      <name val="ＭＳ 明朝"/>
      <family val="1"/>
      <charset val="128"/>
    </font>
    <font>
      <sz val="12"/>
      <color theme="0" tint="-0.14999847407452621"/>
      <name val="ＭＳ 明朝"/>
      <family val="1"/>
      <charset val="128"/>
    </font>
    <font>
      <sz val="12"/>
      <color theme="0" tint="-0.34998626667073579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rgb="FF000000"/>
      </patternFill>
    </fill>
  </fills>
  <borders count="9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3" fillId="0" borderId="0"/>
  </cellStyleXfs>
  <cellXfs count="673">
    <xf numFmtId="0" fontId="0" fillId="0" borderId="0" xfId="0"/>
    <xf numFmtId="0" fontId="3" fillId="0" borderId="0" xfId="3" applyAlignment="1">
      <alignment vertical="center"/>
    </xf>
    <xf numFmtId="0" fontId="3" fillId="0" borderId="1" xfId="3" applyBorder="1" applyAlignment="1">
      <alignment vertical="center"/>
    </xf>
    <xf numFmtId="0" fontId="3" fillId="0" borderId="2" xfId="3" applyBorder="1" applyAlignment="1">
      <alignment horizontal="centerContinuous" vertical="center"/>
    </xf>
    <xf numFmtId="0" fontId="3" fillId="0" borderId="3" xfId="3" applyBorder="1" applyAlignment="1">
      <alignment horizontal="centerContinuous" vertical="center"/>
    </xf>
    <xf numFmtId="0" fontId="3" fillId="0" borderId="4" xfId="3" applyBorder="1" applyAlignment="1">
      <alignment horizontal="center" vertical="center"/>
    </xf>
    <xf numFmtId="0" fontId="3" fillId="0" borderId="4" xfId="3" applyBorder="1" applyAlignment="1">
      <alignment horizontal="distributed" vertical="center"/>
    </xf>
    <xf numFmtId="0" fontId="6" fillId="0" borderId="0" xfId="3" applyFont="1" applyAlignment="1">
      <alignment vertical="center"/>
    </xf>
    <xf numFmtId="0" fontId="3" fillId="0" borderId="0" xfId="3" applyAlignment="1">
      <alignment horizontal="centerContinuous" vertical="center"/>
    </xf>
    <xf numFmtId="0" fontId="7" fillId="0" borderId="0" xfId="3" applyFont="1" applyAlignment="1">
      <alignment horizontal="centerContinuous" vertical="center"/>
    </xf>
    <xf numFmtId="0" fontId="3" fillId="0" borderId="5" xfId="3" applyBorder="1" applyAlignment="1">
      <alignment vertical="center"/>
    </xf>
    <xf numFmtId="0" fontId="9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3" fillId="0" borderId="6" xfId="3" applyBorder="1" applyAlignment="1">
      <alignment vertical="center"/>
    </xf>
    <xf numFmtId="0" fontId="3" fillId="0" borderId="7" xfId="3" applyBorder="1" applyAlignment="1">
      <alignment horizontal="distributed" vertical="center"/>
    </xf>
    <xf numFmtId="0" fontId="3" fillId="0" borderId="8" xfId="3" applyBorder="1" applyAlignment="1">
      <alignment horizontal="distributed" vertical="center"/>
    </xf>
    <xf numFmtId="0" fontId="3" fillId="0" borderId="0" xfId="3" applyAlignment="1">
      <alignment horizontal="distributed" vertical="center"/>
    </xf>
    <xf numFmtId="0" fontId="3" fillId="0" borderId="1" xfId="3" applyBorder="1" applyAlignment="1">
      <alignment horizontal="center" vertical="center"/>
    </xf>
    <xf numFmtId="178" fontId="8" fillId="0" borderId="0" xfId="2" applyNumberFormat="1" applyFont="1" applyFill="1" applyBorder="1" applyAlignment="1"/>
    <xf numFmtId="0" fontId="3" fillId="0" borderId="9" xfId="3" applyBorder="1" applyAlignment="1">
      <alignment horizontal="distributed" vertical="center"/>
    </xf>
    <xf numFmtId="0" fontId="3" fillId="0" borderId="10" xfId="3" applyBorder="1" applyAlignment="1">
      <alignment horizontal="distributed" vertical="center"/>
    </xf>
    <xf numFmtId="0" fontId="3" fillId="0" borderId="11" xfId="3" applyBorder="1" applyAlignment="1">
      <alignment horizontal="distributed" vertical="center"/>
    </xf>
    <xf numFmtId="0" fontId="3" fillId="0" borderId="12" xfId="3" applyBorder="1" applyAlignment="1">
      <alignment horizontal="distributed" vertical="center"/>
    </xf>
    <xf numFmtId="0" fontId="3" fillId="0" borderId="13" xfId="3" applyBorder="1" applyAlignment="1">
      <alignment horizontal="distributed" vertical="center"/>
    </xf>
    <xf numFmtId="0" fontId="3" fillId="0" borderId="14" xfId="3" applyBorder="1" applyAlignment="1">
      <alignment horizontal="distributed" vertical="center"/>
    </xf>
    <xf numFmtId="0" fontId="3" fillId="0" borderId="14" xfId="3" applyBorder="1" applyAlignment="1">
      <alignment vertical="center"/>
    </xf>
    <xf numFmtId="0" fontId="5" fillId="0" borderId="0" xfId="3" applyFont="1" applyAlignment="1">
      <alignment vertical="center"/>
    </xf>
    <xf numFmtId="177" fontId="5" fillId="0" borderId="0" xfId="2" applyNumberFormat="1" applyFont="1" applyFill="1" applyBorder="1" applyAlignment="1">
      <alignment vertical="center"/>
    </xf>
    <xf numFmtId="0" fontId="10" fillId="0" borderId="0" xfId="3" applyFont="1" applyAlignment="1">
      <alignment horizontal="center" vertical="center"/>
    </xf>
    <xf numFmtId="0" fontId="4" fillId="0" borderId="0" xfId="3" applyFont="1" applyAlignment="1">
      <alignment vertical="center"/>
    </xf>
    <xf numFmtId="179" fontId="3" fillId="0" borderId="15" xfId="3" applyNumberFormat="1" applyBorder="1" applyAlignment="1" applyProtection="1">
      <alignment horizontal="center" vertical="center"/>
      <protection locked="0"/>
    </xf>
    <xf numFmtId="0" fontId="3" fillId="0" borderId="16" xfId="3" applyBorder="1" applyAlignment="1" applyProtection="1">
      <alignment horizontal="center" vertical="center"/>
      <protection locked="0"/>
    </xf>
    <xf numFmtId="177" fontId="8" fillId="0" borderId="17" xfId="2" applyNumberFormat="1" applyFont="1" applyFill="1" applyBorder="1" applyAlignment="1" applyProtection="1">
      <protection locked="0"/>
    </xf>
    <xf numFmtId="178" fontId="8" fillId="0" borderId="18" xfId="2" applyNumberFormat="1" applyFont="1" applyFill="1" applyBorder="1" applyAlignment="1" applyProtection="1">
      <protection locked="0"/>
    </xf>
    <xf numFmtId="0" fontId="3" fillId="0" borderId="19" xfId="3" applyBorder="1" applyAlignment="1" applyProtection="1">
      <alignment vertical="center"/>
      <protection locked="0"/>
    </xf>
    <xf numFmtId="179" fontId="3" fillId="0" borderId="11" xfId="3" applyNumberFormat="1" applyBorder="1" applyAlignment="1" applyProtection="1">
      <alignment horizontal="center" vertical="center"/>
      <protection locked="0"/>
    </xf>
    <xf numFmtId="0" fontId="3" fillId="0" borderId="20" xfId="3" applyBorder="1" applyAlignment="1" applyProtection="1">
      <alignment vertical="center"/>
      <protection locked="0"/>
    </xf>
    <xf numFmtId="0" fontId="4" fillId="0" borderId="21" xfId="3" applyFont="1" applyBorder="1" applyAlignment="1" applyProtection="1">
      <alignment vertical="center"/>
      <protection locked="0"/>
    </xf>
    <xf numFmtId="0" fontId="3" fillId="0" borderId="5" xfId="3" applyBorder="1" applyAlignment="1" applyProtection="1">
      <alignment vertical="center"/>
      <protection locked="0"/>
    </xf>
    <xf numFmtId="0" fontId="7" fillId="0" borderId="5" xfId="3" applyFont="1" applyBorder="1" applyAlignment="1" applyProtection="1">
      <alignment vertical="center"/>
      <protection locked="0"/>
    </xf>
    <xf numFmtId="0" fontId="3" fillId="0" borderId="22" xfId="3" applyBorder="1" applyAlignment="1" applyProtection="1">
      <alignment vertical="center"/>
      <protection locked="0"/>
    </xf>
    <xf numFmtId="0" fontId="3" fillId="0" borderId="0" xfId="3" applyAlignment="1" applyProtection="1">
      <alignment vertical="center"/>
      <protection locked="0"/>
    </xf>
    <xf numFmtId="0" fontId="3" fillId="0" borderId="23" xfId="3" applyBorder="1" applyAlignment="1" applyProtection="1">
      <alignment vertical="center"/>
      <protection locked="0"/>
    </xf>
    <xf numFmtId="0" fontId="3" fillId="0" borderId="24" xfId="3" applyBorder="1" applyAlignment="1" applyProtection="1">
      <alignment vertical="center"/>
      <protection locked="0"/>
    </xf>
    <xf numFmtId="0" fontId="3" fillId="0" borderId="25" xfId="3" applyBorder="1" applyAlignment="1" applyProtection="1">
      <alignment vertical="center"/>
      <protection locked="0"/>
    </xf>
    <xf numFmtId="0" fontId="3" fillId="0" borderId="6" xfId="3" applyBorder="1" applyAlignment="1" applyProtection="1">
      <alignment vertical="center"/>
      <protection locked="0"/>
    </xf>
    <xf numFmtId="0" fontId="3" fillId="0" borderId="26" xfId="3" applyBorder="1" applyAlignment="1" applyProtection="1">
      <alignment vertical="center"/>
      <protection locked="0"/>
    </xf>
    <xf numFmtId="0" fontId="9" fillId="0" borderId="3" xfId="3" applyFont="1" applyBorder="1" applyAlignment="1" applyProtection="1">
      <alignment horizontal="center" vertical="center"/>
      <protection locked="0"/>
    </xf>
    <xf numFmtId="0" fontId="3" fillId="0" borderId="27" xfId="3" applyBorder="1" applyAlignment="1" applyProtection="1">
      <alignment horizontal="right" vertical="center"/>
      <protection locked="0"/>
    </xf>
    <xf numFmtId="0" fontId="3" fillId="0" borderId="28" xfId="3" applyBorder="1" applyAlignment="1" applyProtection="1">
      <alignment horizontal="right" vertical="center"/>
      <protection locked="0"/>
    </xf>
    <xf numFmtId="0" fontId="3" fillId="0" borderId="29" xfId="3" applyBorder="1" applyAlignment="1" applyProtection="1">
      <alignment horizontal="center" vertical="center"/>
      <protection locked="0"/>
    </xf>
    <xf numFmtId="0" fontId="3" fillId="0" borderId="29" xfId="3" applyBorder="1" applyAlignment="1" applyProtection="1">
      <alignment vertical="center"/>
      <protection locked="0"/>
    </xf>
    <xf numFmtId="0" fontId="3" fillId="0" borderId="30" xfId="3" applyBorder="1" applyAlignment="1" applyProtection="1">
      <alignment vertical="center"/>
      <protection locked="0"/>
    </xf>
    <xf numFmtId="176" fontId="8" fillId="0" borderId="31" xfId="2" applyNumberFormat="1" applyFont="1" applyFill="1" applyBorder="1" applyAlignment="1" applyProtection="1">
      <protection locked="0"/>
    </xf>
    <xf numFmtId="176" fontId="8" fillId="0" borderId="32" xfId="2" applyNumberFormat="1" applyFont="1" applyFill="1" applyBorder="1" applyAlignment="1" applyProtection="1">
      <protection locked="0"/>
    </xf>
    <xf numFmtId="176" fontId="8" fillId="0" borderId="33" xfId="2" applyNumberFormat="1" applyFont="1" applyFill="1" applyBorder="1" applyAlignment="1" applyProtection="1">
      <protection locked="0"/>
    </xf>
    <xf numFmtId="0" fontId="3" fillId="0" borderId="34" xfId="3" applyBorder="1" applyAlignment="1">
      <alignment horizontal="center" vertical="center"/>
    </xf>
    <xf numFmtId="0" fontId="3" fillId="0" borderId="2" xfId="3" applyBorder="1" applyAlignment="1">
      <alignment vertical="center"/>
    </xf>
    <xf numFmtId="0" fontId="3" fillId="0" borderId="12" xfId="3" applyBorder="1" applyAlignment="1">
      <alignment horizontal="center" vertical="center"/>
    </xf>
    <xf numFmtId="0" fontId="3" fillId="0" borderId="5" xfId="3" applyBorder="1" applyAlignment="1">
      <alignment horizontal="right" vertical="center"/>
    </xf>
    <xf numFmtId="0" fontId="6" fillId="0" borderId="0" xfId="3" applyFont="1" applyAlignment="1" applyProtection="1">
      <alignment vertical="center"/>
      <protection locked="0"/>
    </xf>
    <xf numFmtId="0" fontId="7" fillId="0" borderId="0" xfId="3" applyFont="1" applyAlignment="1" applyProtection="1">
      <alignment horizontal="centerContinuous" vertical="center"/>
      <protection locked="0"/>
    </xf>
    <xf numFmtId="0" fontId="7" fillId="0" borderId="22" xfId="3" applyFont="1" applyBorder="1" applyAlignment="1" applyProtection="1">
      <alignment vertical="center"/>
      <protection locked="0"/>
    </xf>
    <xf numFmtId="0" fontId="5" fillId="0" borderId="32" xfId="3" applyFont="1" applyBorder="1" applyAlignment="1">
      <alignment horizontal="center" vertical="center"/>
    </xf>
    <xf numFmtId="0" fontId="5" fillId="0" borderId="17" xfId="3" applyFont="1" applyBorder="1" applyAlignment="1">
      <alignment horizontal="center" vertical="center"/>
    </xf>
    <xf numFmtId="0" fontId="5" fillId="0" borderId="35" xfId="3" applyFont="1" applyBorder="1" applyAlignment="1">
      <alignment horizontal="distributed" vertical="center" wrapText="1" justifyLastLine="1"/>
    </xf>
    <xf numFmtId="0" fontId="4" fillId="0" borderId="36" xfId="3" applyFont="1" applyBorder="1" applyAlignment="1">
      <alignment vertical="top"/>
    </xf>
    <xf numFmtId="0" fontId="4" fillId="0" borderId="37" xfId="3" applyFont="1" applyBorder="1" applyAlignment="1">
      <alignment vertical="top"/>
    </xf>
    <xf numFmtId="0" fontId="4" fillId="0" borderId="38" xfId="3" applyFont="1" applyBorder="1" applyAlignment="1">
      <alignment vertical="top"/>
    </xf>
    <xf numFmtId="0" fontId="8" fillId="0" borderId="0" xfId="3" applyFont="1" applyAlignment="1">
      <alignment horizontal="centerContinuous" vertical="center"/>
    </xf>
    <xf numFmtId="0" fontId="3" fillId="0" borderId="0" xfId="3" applyAlignment="1">
      <alignment horizontal="right" vertical="center"/>
    </xf>
    <xf numFmtId="0" fontId="3" fillId="0" borderId="27" xfId="3" applyBorder="1" applyAlignment="1">
      <alignment horizontal="center" vertical="center" justifyLastLine="1"/>
    </xf>
    <xf numFmtId="0" fontId="3" fillId="0" borderId="39" xfId="3" applyBorder="1" applyAlignment="1">
      <alignment horizontal="center" vertical="center" justifyLastLine="1"/>
    </xf>
    <xf numFmtId="0" fontId="5" fillId="0" borderId="5" xfId="3" applyFont="1" applyBorder="1" applyAlignment="1">
      <alignment vertical="center"/>
    </xf>
    <xf numFmtId="0" fontId="3" fillId="0" borderId="40" xfId="3" applyBorder="1" applyAlignment="1" applyProtection="1">
      <alignment vertical="center"/>
      <protection locked="0"/>
    </xf>
    <xf numFmtId="0" fontId="5" fillId="0" borderId="32" xfId="3" applyFont="1" applyBorder="1" applyAlignment="1">
      <alignment vertical="center"/>
    </xf>
    <xf numFmtId="0" fontId="26" fillId="0" borderId="0" xfId="3" applyFont="1" applyAlignment="1" applyProtection="1">
      <alignment horizontal="center" vertical="center"/>
      <protection locked="0"/>
    </xf>
    <xf numFmtId="0" fontId="27" fillId="2" borderId="24" xfId="3" applyFont="1" applyFill="1" applyBorder="1" applyAlignment="1" applyProtection="1">
      <alignment vertical="center"/>
      <protection locked="0"/>
    </xf>
    <xf numFmtId="0" fontId="27" fillId="2" borderId="25" xfId="3" applyFont="1" applyFill="1" applyBorder="1" applyAlignment="1" applyProtection="1">
      <alignment vertical="center"/>
      <protection locked="0"/>
    </xf>
    <xf numFmtId="0" fontId="5" fillId="0" borderId="35" xfId="3" applyFont="1" applyBorder="1" applyAlignment="1">
      <alignment horizontal="center" vertical="center" justifyLastLine="1"/>
    </xf>
    <xf numFmtId="0" fontId="5" fillId="0" borderId="31" xfId="3" applyFont="1" applyBorder="1" applyAlignment="1">
      <alignment vertical="center"/>
    </xf>
    <xf numFmtId="179" fontId="3" fillId="0" borderId="41" xfId="3" applyNumberFormat="1" applyBorder="1" applyAlignment="1" applyProtection="1">
      <alignment vertical="center"/>
      <protection locked="0"/>
    </xf>
    <xf numFmtId="179" fontId="3" fillId="0" borderId="42" xfId="3" applyNumberFormat="1" applyBorder="1" applyAlignment="1" applyProtection="1">
      <alignment vertical="center"/>
      <protection locked="0"/>
    </xf>
    <xf numFmtId="179" fontId="3" fillId="0" borderId="43" xfId="3" applyNumberFormat="1" applyBorder="1" applyAlignment="1" applyProtection="1">
      <alignment vertical="center"/>
      <protection locked="0"/>
    </xf>
    <xf numFmtId="179" fontId="3" fillId="0" borderId="44" xfId="3" applyNumberFormat="1" applyBorder="1" applyAlignment="1" applyProtection="1">
      <alignment vertical="center"/>
      <protection locked="0"/>
    </xf>
    <xf numFmtId="179" fontId="3" fillId="0" borderId="45" xfId="3" applyNumberFormat="1" applyBorder="1" applyAlignment="1" applyProtection="1">
      <alignment vertical="center"/>
      <protection locked="0"/>
    </xf>
    <xf numFmtId="179" fontId="3" fillId="0" borderId="46" xfId="3" applyNumberFormat="1" applyBorder="1" applyAlignment="1" applyProtection="1">
      <alignment vertical="center"/>
      <protection locked="0"/>
    </xf>
    <xf numFmtId="0" fontId="27" fillId="0" borderId="6" xfId="3" applyFont="1" applyBorder="1" applyAlignment="1">
      <alignment vertical="center"/>
    </xf>
    <xf numFmtId="0" fontId="3" fillId="0" borderId="47" xfId="3" applyBorder="1" applyAlignment="1">
      <alignment vertical="center"/>
    </xf>
    <xf numFmtId="0" fontId="3" fillId="0" borderId="48" xfId="3" applyBorder="1" applyAlignment="1">
      <alignment vertical="center"/>
    </xf>
    <xf numFmtId="0" fontId="27" fillId="0" borderId="5" xfId="3" applyFont="1" applyBorder="1" applyAlignment="1">
      <alignment vertical="center"/>
    </xf>
    <xf numFmtId="38" fontId="28" fillId="0" borderId="5" xfId="3" applyNumberFormat="1" applyFont="1" applyBorder="1" applyAlignment="1">
      <alignment vertical="center"/>
    </xf>
    <xf numFmtId="0" fontId="3" fillId="0" borderId="19" xfId="3" applyBorder="1" applyAlignment="1" applyProtection="1">
      <alignment horizontal="center" vertical="center"/>
      <protection locked="0"/>
    </xf>
    <xf numFmtId="0" fontId="5" fillId="0" borderId="0" xfId="3" applyFont="1" applyAlignment="1">
      <alignment vertical="center" justifyLastLine="1"/>
    </xf>
    <xf numFmtId="0" fontId="4" fillId="0" borderId="0" xfId="3" applyFont="1" applyAlignment="1">
      <alignment vertical="top"/>
    </xf>
    <xf numFmtId="179" fontId="3" fillId="0" borderId="49" xfId="3" applyNumberFormat="1" applyBorder="1" applyAlignment="1" applyProtection="1">
      <alignment vertical="center"/>
      <protection locked="0"/>
    </xf>
    <xf numFmtId="179" fontId="3" fillId="0" borderId="20" xfId="3" applyNumberFormat="1" applyBorder="1" applyAlignment="1" applyProtection="1">
      <alignment vertical="center"/>
      <protection locked="0"/>
    </xf>
    <xf numFmtId="179" fontId="3" fillId="0" borderId="16" xfId="3" applyNumberFormat="1" applyBorder="1" applyAlignment="1" applyProtection="1">
      <alignment vertical="center"/>
      <protection locked="0"/>
    </xf>
    <xf numFmtId="0" fontId="29" fillId="0" borderId="0" xfId="3" applyFont="1" applyAlignment="1">
      <alignment vertical="center"/>
    </xf>
    <xf numFmtId="0" fontId="3" fillId="0" borderId="1" xfId="3" applyBorder="1" applyAlignment="1">
      <alignment horizontal="centerContinuous" vertical="center"/>
    </xf>
    <xf numFmtId="0" fontId="3" fillId="0" borderId="3" xfId="3" applyBorder="1" applyAlignment="1">
      <alignment vertical="center"/>
    </xf>
    <xf numFmtId="178" fontId="8" fillId="0" borderId="50" xfId="2" applyNumberFormat="1" applyFont="1" applyFill="1" applyBorder="1" applyAlignment="1" applyProtection="1">
      <protection locked="0"/>
    </xf>
    <xf numFmtId="178" fontId="8" fillId="0" borderId="32" xfId="2" applyNumberFormat="1" applyFont="1" applyFill="1" applyBorder="1" applyAlignment="1" applyProtection="1">
      <protection locked="0"/>
    </xf>
    <xf numFmtId="0" fontId="5" fillId="0" borderId="51" xfId="3" applyFont="1" applyBorder="1" applyAlignment="1">
      <alignment vertical="center"/>
    </xf>
    <xf numFmtId="0" fontId="30" fillId="0" borderId="0" xfId="3" applyFont="1" applyAlignment="1">
      <alignment vertical="center"/>
    </xf>
    <xf numFmtId="0" fontId="26" fillId="0" borderId="6" xfId="3" applyFont="1" applyBorder="1" applyAlignment="1">
      <alignment vertical="center"/>
    </xf>
    <xf numFmtId="0" fontId="26" fillId="0" borderId="21" xfId="3" applyFont="1" applyBorder="1" applyAlignment="1">
      <alignment vertical="center"/>
    </xf>
    <xf numFmtId="38" fontId="31" fillId="0" borderId="52" xfId="2" applyFont="1" applyFill="1" applyBorder="1" applyAlignment="1">
      <alignment vertical="center"/>
    </xf>
    <xf numFmtId="0" fontId="26" fillId="0" borderId="53" xfId="3" applyFont="1" applyBorder="1" applyAlignment="1">
      <alignment vertical="center"/>
    </xf>
    <xf numFmtId="38" fontId="31" fillId="0" borderId="54" xfId="2" applyFont="1" applyFill="1" applyBorder="1" applyAlignment="1">
      <alignment vertical="center"/>
    </xf>
    <xf numFmtId="0" fontId="26" fillId="0" borderId="55" xfId="3" applyFont="1" applyBorder="1" applyAlignment="1">
      <alignment vertical="center"/>
    </xf>
    <xf numFmtId="38" fontId="31" fillId="0" borderId="56" xfId="2" applyFont="1" applyFill="1" applyBorder="1" applyAlignment="1">
      <alignment vertical="center"/>
    </xf>
    <xf numFmtId="178" fontId="31" fillId="0" borderId="56" xfId="3" applyNumberFormat="1" applyFont="1" applyBorder="1" applyAlignment="1">
      <alignment vertical="center"/>
    </xf>
    <xf numFmtId="0" fontId="26" fillId="0" borderId="34" xfId="3" applyFont="1" applyBorder="1" applyAlignment="1">
      <alignment vertical="center" justifyLastLine="1"/>
    </xf>
    <xf numFmtId="38" fontId="31" fillId="0" borderId="3" xfId="3" applyNumberFormat="1" applyFont="1" applyBorder="1" applyAlignment="1">
      <alignment vertical="center" justifyLastLine="1"/>
    </xf>
    <xf numFmtId="0" fontId="26" fillId="0" borderId="13" xfId="3" applyFont="1" applyBorder="1" applyAlignment="1">
      <alignment vertical="center"/>
    </xf>
    <xf numFmtId="38" fontId="31" fillId="0" borderId="57" xfId="3" applyNumberFormat="1" applyFont="1" applyBorder="1" applyAlignment="1">
      <alignment vertical="center"/>
    </xf>
    <xf numFmtId="0" fontId="5" fillId="0" borderId="58" xfId="3" applyFont="1" applyBorder="1" applyAlignment="1">
      <alignment horizontal="center" vertical="center"/>
    </xf>
    <xf numFmtId="178" fontId="8" fillId="0" borderId="58" xfId="2" applyNumberFormat="1" applyFont="1" applyFill="1" applyBorder="1" applyAlignment="1" applyProtection="1">
      <protection locked="0"/>
    </xf>
    <xf numFmtId="0" fontId="5" fillId="0" borderId="58" xfId="3" applyFont="1" applyBorder="1" applyAlignment="1">
      <alignment vertical="center"/>
    </xf>
    <xf numFmtId="0" fontId="5" fillId="0" borderId="51" xfId="3" applyFont="1" applyBorder="1" applyAlignment="1">
      <alignment horizontal="center" vertical="center"/>
    </xf>
    <xf numFmtId="178" fontId="8" fillId="0" borderId="51" xfId="2" applyNumberFormat="1" applyFont="1" applyFill="1" applyBorder="1" applyAlignment="1" applyProtection="1">
      <protection locked="0"/>
    </xf>
    <xf numFmtId="0" fontId="14" fillId="0" borderId="23" xfId="3" applyFont="1" applyBorder="1" applyAlignment="1" applyProtection="1">
      <alignment vertical="center"/>
      <protection locked="0"/>
    </xf>
    <xf numFmtId="0" fontId="14" fillId="0" borderId="0" xfId="3" applyFont="1" applyAlignment="1" applyProtection="1">
      <alignment vertical="center"/>
      <protection locked="0"/>
    </xf>
    <xf numFmtId="0" fontId="14" fillId="0" borderId="6" xfId="3" applyFont="1" applyBorder="1" applyAlignment="1" applyProtection="1">
      <alignment vertical="center"/>
      <protection locked="0"/>
    </xf>
    <xf numFmtId="178" fontId="8" fillId="0" borderId="19" xfId="2" applyNumberFormat="1" applyFont="1" applyFill="1" applyBorder="1" applyAlignment="1" applyProtection="1"/>
    <xf numFmtId="9" fontId="3" fillId="0" borderId="59" xfId="3" applyNumberFormat="1" applyBorder="1" applyAlignment="1">
      <alignment horizontal="center" vertical="center"/>
    </xf>
    <xf numFmtId="9" fontId="3" fillId="0" borderId="60" xfId="3" applyNumberFormat="1" applyBorder="1" applyAlignment="1">
      <alignment horizontal="center" vertical="center"/>
    </xf>
    <xf numFmtId="179" fontId="3" fillId="0" borderId="60" xfId="3" applyNumberFormat="1" applyBorder="1" applyAlignment="1">
      <alignment horizontal="center" vertical="center"/>
    </xf>
    <xf numFmtId="179" fontId="3" fillId="0" borderId="60" xfId="3" applyNumberFormat="1" applyBorder="1" applyAlignment="1">
      <alignment vertical="center"/>
    </xf>
    <xf numFmtId="179" fontId="3" fillId="0" borderId="61" xfId="3" applyNumberFormat="1" applyBorder="1" applyAlignment="1">
      <alignment vertical="center"/>
    </xf>
    <xf numFmtId="178" fontId="8" fillId="0" borderId="62" xfId="2" applyNumberFormat="1" applyFont="1" applyFill="1" applyBorder="1" applyAlignment="1" applyProtection="1"/>
    <xf numFmtId="178" fontId="8" fillId="0" borderId="63" xfId="2" applyNumberFormat="1" applyFont="1" applyFill="1" applyBorder="1" applyAlignment="1" applyProtection="1"/>
    <xf numFmtId="178" fontId="8" fillId="0" borderId="64" xfId="2" applyNumberFormat="1" applyFont="1" applyFill="1" applyBorder="1" applyAlignment="1" applyProtection="1"/>
    <xf numFmtId="0" fontId="14" fillId="0" borderId="23" xfId="3" applyFont="1" applyBorder="1" applyAlignment="1" applyProtection="1">
      <alignment horizontal="left" vertical="center"/>
      <protection locked="0"/>
    </xf>
    <xf numFmtId="0" fontId="14" fillId="0" borderId="25" xfId="3" applyFont="1" applyBorder="1" applyAlignment="1" applyProtection="1">
      <alignment vertical="center"/>
      <protection locked="0"/>
    </xf>
    <xf numFmtId="178" fontId="8" fillId="0" borderId="18" xfId="2" applyNumberFormat="1" applyFont="1" applyFill="1" applyBorder="1" applyAlignment="1" applyProtection="1"/>
    <xf numFmtId="178" fontId="8" fillId="0" borderId="65" xfId="2" applyNumberFormat="1" applyFont="1" applyFill="1" applyBorder="1" applyAlignment="1" applyProtection="1"/>
    <xf numFmtId="0" fontId="27" fillId="2" borderId="21" xfId="3" applyFont="1" applyFill="1" applyBorder="1" applyAlignment="1" applyProtection="1">
      <alignment vertical="center"/>
      <protection locked="0"/>
    </xf>
    <xf numFmtId="0" fontId="27" fillId="2" borderId="0" xfId="3" applyFont="1" applyFill="1" applyAlignment="1" applyProtection="1">
      <alignment vertical="center"/>
      <protection locked="0"/>
    </xf>
    <xf numFmtId="176" fontId="8" fillId="0" borderId="33" xfId="2" applyNumberFormat="1" applyFont="1" applyFill="1" applyBorder="1" applyAlignment="1" applyProtection="1"/>
    <xf numFmtId="177" fontId="8" fillId="0" borderId="17" xfId="2" applyNumberFormat="1" applyFont="1" applyFill="1" applyBorder="1" applyAlignment="1" applyProtection="1"/>
    <xf numFmtId="0" fontId="5" fillId="0" borderId="0" xfId="3" applyFont="1" applyBorder="1" applyAlignment="1">
      <alignment vertical="center"/>
    </xf>
    <xf numFmtId="178" fontId="8" fillId="0" borderId="0" xfId="2" applyNumberFormat="1" applyFont="1" applyFill="1" applyBorder="1" applyAlignment="1" applyProtection="1">
      <protection locked="0"/>
    </xf>
    <xf numFmtId="0" fontId="3" fillId="0" borderId="0" xfId="1" applyNumberFormat="1" applyFont="1" applyFill="1" applyBorder="1" applyAlignment="1" applyProtection="1">
      <alignment horizontal="center" vertical="center" shrinkToFit="1"/>
    </xf>
    <xf numFmtId="0" fontId="3" fillId="3" borderId="66" xfId="3" applyFill="1" applyBorder="1" applyAlignment="1" applyProtection="1">
      <alignment horizontal="right" vertical="center" shrinkToFit="1"/>
      <protection locked="0"/>
    </xf>
    <xf numFmtId="0" fontId="3" fillId="3" borderId="36" xfId="3" applyFill="1" applyBorder="1" applyAlignment="1" applyProtection="1">
      <alignment horizontal="right" vertical="center" shrinkToFit="1"/>
      <protection locked="0"/>
    </xf>
    <xf numFmtId="0" fontId="3" fillId="3" borderId="67" xfId="3" applyFill="1" applyBorder="1" applyAlignment="1" applyProtection="1">
      <alignment horizontal="center" vertical="center"/>
      <protection locked="0"/>
    </xf>
    <xf numFmtId="0" fontId="3" fillId="3" borderId="68" xfId="3" applyFill="1" applyBorder="1" applyAlignment="1" applyProtection="1">
      <alignment horizontal="center" vertical="center" shrinkToFit="1"/>
      <protection locked="0"/>
    </xf>
    <xf numFmtId="176" fontId="8" fillId="3" borderId="32" xfId="2" applyNumberFormat="1" applyFont="1" applyFill="1" applyBorder="1" applyAlignment="1" applyProtection="1">
      <protection locked="0"/>
    </xf>
    <xf numFmtId="179" fontId="3" fillId="3" borderId="69" xfId="3" applyNumberFormat="1" applyFill="1" applyBorder="1" applyAlignment="1" applyProtection="1">
      <alignment horizontal="center" vertical="center"/>
      <protection locked="0"/>
    </xf>
    <xf numFmtId="0" fontId="3" fillId="3" borderId="17" xfId="3" applyFill="1" applyBorder="1" applyAlignment="1" applyProtection="1">
      <alignment vertical="center"/>
      <protection locked="0"/>
    </xf>
    <xf numFmtId="0" fontId="3" fillId="3" borderId="31" xfId="3" applyFill="1" applyBorder="1" applyAlignment="1" applyProtection="1">
      <alignment horizontal="center" vertical="center"/>
      <protection locked="0"/>
    </xf>
    <xf numFmtId="0" fontId="3" fillId="3" borderId="17" xfId="3" applyFill="1" applyBorder="1" applyAlignment="1" applyProtection="1">
      <alignment horizontal="center" vertical="center"/>
      <protection locked="0"/>
    </xf>
    <xf numFmtId="179" fontId="3" fillId="3" borderId="8" xfId="3" applyNumberFormat="1" applyFill="1" applyBorder="1" applyAlignment="1" applyProtection="1">
      <alignment horizontal="center" vertical="center"/>
      <protection locked="0"/>
    </xf>
    <xf numFmtId="0" fontId="3" fillId="3" borderId="33" xfId="3" applyFill="1" applyBorder="1" applyAlignment="1" applyProtection="1">
      <alignment vertical="center"/>
      <protection locked="0"/>
    </xf>
    <xf numFmtId="176" fontId="8" fillId="3" borderId="33" xfId="2" applyNumberFormat="1" applyFont="1" applyFill="1" applyBorder="1" applyAlignment="1" applyProtection="1">
      <protection locked="0"/>
    </xf>
    <xf numFmtId="0" fontId="3" fillId="3" borderId="33" xfId="3" applyFill="1" applyBorder="1" applyAlignment="1" applyProtection="1">
      <alignment horizontal="center" vertical="center"/>
      <protection locked="0"/>
    </xf>
    <xf numFmtId="202" fontId="8" fillId="3" borderId="31" xfId="2" applyNumberFormat="1" applyFont="1" applyFill="1" applyBorder="1" applyAlignment="1" applyProtection="1">
      <protection locked="0"/>
    </xf>
    <xf numFmtId="202" fontId="8" fillId="3" borderId="32" xfId="2" applyNumberFormat="1" applyFont="1" applyFill="1" applyBorder="1" applyAlignment="1" applyProtection="1">
      <protection locked="0"/>
    </xf>
    <xf numFmtId="0" fontId="5" fillId="0" borderId="0" xfId="3" applyFont="1" applyAlignment="1" applyProtection="1">
      <alignment vertical="center"/>
      <protection locked="0"/>
    </xf>
    <xf numFmtId="0" fontId="5" fillId="0" borderId="0" xfId="3" applyFont="1" applyBorder="1" applyAlignment="1" applyProtection="1">
      <alignment vertical="center"/>
      <protection locked="0"/>
    </xf>
    <xf numFmtId="0" fontId="4" fillId="0" borderId="21" xfId="3" applyFont="1" applyBorder="1" applyAlignment="1" applyProtection="1">
      <alignment vertical="center"/>
    </xf>
    <xf numFmtId="0" fontId="3" fillId="0" borderId="5" xfId="3" applyBorder="1" applyAlignment="1" applyProtection="1">
      <alignment vertical="center"/>
    </xf>
    <xf numFmtId="0" fontId="7" fillId="0" borderId="5" xfId="3" applyFont="1" applyBorder="1" applyAlignment="1" applyProtection="1">
      <alignment vertical="center"/>
    </xf>
    <xf numFmtId="0" fontId="4" fillId="0" borderId="5" xfId="3" applyFont="1" applyBorder="1" applyAlignment="1" applyProtection="1">
      <alignment vertical="center"/>
    </xf>
    <xf numFmtId="0" fontId="3" fillId="0" borderId="22" xfId="3" applyBorder="1" applyAlignment="1" applyProtection="1">
      <alignment vertical="center"/>
    </xf>
    <xf numFmtId="0" fontId="10" fillId="0" borderId="23" xfId="3" applyFont="1" applyFill="1" applyBorder="1" applyAlignment="1" applyProtection="1">
      <alignment horizontal="center" vertical="center"/>
    </xf>
    <xf numFmtId="0" fontId="6" fillId="0" borderId="0" xfId="3" applyFont="1" applyFill="1" applyBorder="1" applyAlignment="1" applyProtection="1">
      <alignment vertical="center"/>
    </xf>
    <xf numFmtId="0" fontId="7" fillId="0" borderId="0" xfId="3" applyFont="1" applyFill="1" applyBorder="1" applyAlignment="1" applyProtection="1">
      <alignment horizontal="center" vertical="center"/>
    </xf>
    <xf numFmtId="0" fontId="3" fillId="0" borderId="0" xfId="3" applyFill="1" applyBorder="1" applyAlignment="1" applyProtection="1">
      <alignment vertical="center"/>
    </xf>
    <xf numFmtId="0" fontId="3" fillId="0" borderId="24" xfId="3" applyFill="1" applyBorder="1" applyAlignment="1" applyProtection="1">
      <alignment vertical="center"/>
    </xf>
    <xf numFmtId="0" fontId="3" fillId="0" borderId="0" xfId="3" applyAlignment="1" applyProtection="1">
      <alignment vertical="center"/>
    </xf>
    <xf numFmtId="0" fontId="9" fillId="0" borderId="0" xfId="3" applyFont="1" applyAlignment="1" applyProtection="1">
      <alignment vertical="center"/>
    </xf>
    <xf numFmtId="0" fontId="9" fillId="0" borderId="0" xfId="3" applyFont="1" applyFill="1" applyBorder="1" applyAlignment="1" applyProtection="1">
      <alignment vertical="center" shrinkToFit="1"/>
    </xf>
    <xf numFmtId="0" fontId="3" fillId="0" borderId="0" xfId="3" applyBorder="1" applyAlignment="1" applyProtection="1">
      <alignment vertical="center"/>
    </xf>
    <xf numFmtId="0" fontId="27" fillId="2" borderId="14" xfId="3" applyFont="1" applyFill="1" applyBorder="1" applyAlignment="1" applyProtection="1">
      <alignment horizontal="right" vertical="center"/>
    </xf>
    <xf numFmtId="0" fontId="3" fillId="0" borderId="6" xfId="3" applyBorder="1" applyAlignment="1" applyProtection="1">
      <alignment vertical="center"/>
    </xf>
    <xf numFmtId="0" fontId="3" fillId="0" borderId="4" xfId="3" applyBorder="1" applyAlignment="1" applyProtection="1">
      <alignment horizontal="center" vertical="center"/>
    </xf>
    <xf numFmtId="0" fontId="3" fillId="0" borderId="1" xfId="3" applyBorder="1" applyAlignment="1" applyProtection="1">
      <alignment vertical="center"/>
    </xf>
    <xf numFmtId="0" fontId="3" fillId="0" borderId="47" xfId="3" applyBorder="1" applyAlignment="1" applyProtection="1">
      <alignment vertical="center"/>
    </xf>
    <xf numFmtId="0" fontId="3" fillId="0" borderId="48" xfId="3" applyBorder="1" applyAlignment="1" applyProtection="1">
      <alignment vertical="center"/>
    </xf>
    <xf numFmtId="0" fontId="3" fillId="0" borderId="1" xfId="3" applyBorder="1" applyAlignment="1" applyProtection="1">
      <alignment horizontal="center" vertical="center"/>
    </xf>
    <xf numFmtId="0" fontId="3" fillId="0" borderId="2" xfId="3" applyBorder="1" applyAlignment="1" applyProtection="1">
      <alignment horizontal="center" vertical="center"/>
    </xf>
    <xf numFmtId="0" fontId="3" fillId="0" borderId="4" xfId="3" applyBorder="1" applyAlignment="1" applyProtection="1">
      <alignment horizontal="distributed" vertical="center"/>
    </xf>
    <xf numFmtId="9" fontId="3" fillId="0" borderId="59" xfId="1" applyFont="1" applyFill="1" applyBorder="1" applyAlignment="1" applyProtection="1">
      <alignment horizontal="center" vertical="center" shrinkToFit="1"/>
    </xf>
    <xf numFmtId="0" fontId="3" fillId="0" borderId="0" xfId="3" applyFill="1" applyAlignment="1" applyProtection="1">
      <alignment vertical="center" shrinkToFit="1"/>
    </xf>
    <xf numFmtId="0" fontId="3" fillId="0" borderId="9" xfId="3" applyFill="1" applyBorder="1" applyAlignment="1" applyProtection="1">
      <alignment horizontal="distributed" vertical="center"/>
    </xf>
    <xf numFmtId="9" fontId="3" fillId="0" borderId="60" xfId="1" applyFont="1" applyFill="1" applyBorder="1" applyAlignment="1" applyProtection="1">
      <alignment horizontal="center" vertical="center" shrinkToFit="1"/>
    </xf>
    <xf numFmtId="0" fontId="3" fillId="0" borderId="10" xfId="3" applyFill="1" applyBorder="1" applyAlignment="1" applyProtection="1">
      <alignment horizontal="distributed" vertical="center"/>
    </xf>
    <xf numFmtId="0" fontId="3" fillId="0" borderId="11" xfId="3" applyFill="1" applyBorder="1" applyAlignment="1" applyProtection="1">
      <alignment horizontal="distributed" vertical="center"/>
    </xf>
    <xf numFmtId="0" fontId="3" fillId="0" borderId="0" xfId="3" applyFill="1" applyBorder="1" applyAlignment="1" applyProtection="1">
      <alignment horizontal="distributed" vertical="center"/>
    </xf>
    <xf numFmtId="0" fontId="3" fillId="0" borderId="0" xfId="3" applyFill="1" applyAlignment="1" applyProtection="1">
      <alignment vertical="center"/>
    </xf>
    <xf numFmtId="0" fontId="3" fillId="0" borderId="66" xfId="3" applyFill="1" applyBorder="1" applyAlignment="1" applyProtection="1">
      <alignment horizontal="right" vertical="center" shrinkToFit="1"/>
    </xf>
    <xf numFmtId="0" fontId="3" fillId="0" borderId="36" xfId="3" applyFill="1" applyBorder="1" applyAlignment="1" applyProtection="1">
      <alignment horizontal="right" vertical="center" shrinkToFit="1"/>
    </xf>
    <xf numFmtId="0" fontId="3" fillId="0" borderId="12" xfId="3" applyFill="1" applyBorder="1" applyAlignment="1" applyProtection="1">
      <alignment horizontal="distributed" vertical="center"/>
    </xf>
    <xf numFmtId="0" fontId="3" fillId="0" borderId="67" xfId="3" applyFill="1" applyBorder="1" applyAlignment="1" applyProtection="1">
      <alignment horizontal="center" vertical="center"/>
    </xf>
    <xf numFmtId="38" fontId="31" fillId="0" borderId="29" xfId="2" applyFont="1" applyFill="1" applyBorder="1" applyAlignment="1" applyProtection="1">
      <alignment horizontal="right" vertical="center"/>
    </xf>
    <xf numFmtId="0" fontId="3" fillId="0" borderId="13" xfId="3" applyFill="1" applyBorder="1" applyAlignment="1" applyProtection="1">
      <alignment horizontal="distributed" vertical="center"/>
    </xf>
    <xf numFmtId="0" fontId="3" fillId="0" borderId="68" xfId="3" applyFill="1" applyBorder="1" applyAlignment="1" applyProtection="1">
      <alignment horizontal="center" vertical="center" shrinkToFit="1"/>
    </xf>
    <xf numFmtId="0" fontId="26" fillId="0" borderId="0" xfId="3" applyFont="1" applyFill="1" applyBorder="1" applyAlignment="1" applyProtection="1">
      <alignment vertical="center"/>
    </xf>
    <xf numFmtId="0" fontId="27" fillId="0" borderId="0" xfId="3" applyFont="1" applyFill="1" applyBorder="1" applyAlignment="1" applyProtection="1">
      <alignment vertical="center"/>
    </xf>
    <xf numFmtId="38" fontId="31" fillId="0" borderId="22" xfId="3" applyNumberFormat="1" applyFont="1" applyFill="1" applyBorder="1" applyAlignment="1" applyProtection="1">
      <alignment horizontal="right" vertical="center" justifyLastLine="1"/>
    </xf>
    <xf numFmtId="0" fontId="26" fillId="0" borderId="70" xfId="3" applyFont="1" applyFill="1" applyBorder="1" applyAlignment="1" applyProtection="1">
      <alignment vertical="center"/>
    </xf>
    <xf numFmtId="179" fontId="3" fillId="0" borderId="20" xfId="3" applyNumberFormat="1" applyFill="1" applyBorder="1" applyAlignment="1" applyProtection="1">
      <alignment vertical="center"/>
    </xf>
    <xf numFmtId="9" fontId="3" fillId="0" borderId="61" xfId="1" applyFont="1" applyFill="1" applyBorder="1" applyAlignment="1" applyProtection="1">
      <alignment vertical="center" shrinkToFit="1"/>
    </xf>
    <xf numFmtId="0" fontId="3" fillId="0" borderId="0" xfId="1" applyNumberFormat="1" applyFont="1" applyFill="1" applyBorder="1" applyAlignment="1" applyProtection="1">
      <alignment vertical="center" shrinkToFit="1"/>
    </xf>
    <xf numFmtId="0" fontId="26" fillId="0" borderId="23" xfId="3" applyFont="1" applyFill="1" applyBorder="1" applyAlignment="1" applyProtection="1">
      <alignment vertical="center"/>
    </xf>
    <xf numFmtId="0" fontId="3" fillId="0" borderId="7" xfId="3" applyFill="1" applyBorder="1" applyAlignment="1" applyProtection="1">
      <alignment horizontal="distributed" vertical="center"/>
    </xf>
    <xf numFmtId="0" fontId="3" fillId="0" borderId="5" xfId="3" applyFill="1" applyBorder="1" applyAlignment="1" applyProtection="1">
      <alignment vertical="center"/>
    </xf>
    <xf numFmtId="0" fontId="26" fillId="0" borderId="9" xfId="3" applyFont="1" applyFill="1" applyBorder="1" applyAlignment="1" applyProtection="1">
      <alignment vertical="center"/>
    </xf>
    <xf numFmtId="0" fontId="26" fillId="0" borderId="71" xfId="3" applyFont="1" applyFill="1" applyBorder="1" applyAlignment="1" applyProtection="1">
      <alignment vertical="center"/>
    </xf>
    <xf numFmtId="0" fontId="3" fillId="0" borderId="8" xfId="3" applyFill="1" applyBorder="1" applyAlignment="1" applyProtection="1">
      <alignment horizontal="distributed" vertical="center"/>
    </xf>
    <xf numFmtId="0" fontId="3" fillId="0" borderId="0" xfId="3" applyFont="1" applyFill="1" applyBorder="1" applyAlignment="1" applyProtection="1">
      <alignment horizontal="left" vertical="center" justifyLastLine="1"/>
    </xf>
    <xf numFmtId="0" fontId="26" fillId="0" borderId="25" xfId="3" applyFont="1" applyFill="1" applyBorder="1" applyAlignment="1" applyProtection="1">
      <alignment vertical="center"/>
    </xf>
    <xf numFmtId="0" fontId="3" fillId="0" borderId="72" xfId="3" applyFill="1" applyBorder="1" applyAlignment="1" applyProtection="1">
      <alignment horizontal="distributed" vertical="center"/>
    </xf>
    <xf numFmtId="0" fontId="5" fillId="0" borderId="0" xfId="3" applyFont="1" applyFill="1" applyAlignment="1" applyProtection="1">
      <alignment vertical="center"/>
    </xf>
    <xf numFmtId="0" fontId="26" fillId="0" borderId="72" xfId="3" applyFont="1" applyFill="1" applyBorder="1" applyAlignment="1" applyProtection="1">
      <alignment vertical="center" justifyLastLine="1"/>
    </xf>
    <xf numFmtId="0" fontId="5" fillId="0" borderId="0" xfId="3" applyFont="1" applyFill="1" applyBorder="1" applyAlignment="1" applyProtection="1">
      <alignment vertical="center"/>
    </xf>
    <xf numFmtId="0" fontId="5" fillId="0" borderId="24" xfId="3" applyFont="1" applyFill="1" applyBorder="1" applyAlignment="1" applyProtection="1">
      <alignment vertical="center"/>
    </xf>
    <xf numFmtId="0" fontId="26" fillId="0" borderId="73" xfId="3" applyFont="1" applyFill="1" applyBorder="1" applyAlignment="1" applyProtection="1">
      <alignment vertical="center"/>
    </xf>
    <xf numFmtId="177" fontId="8" fillId="0" borderId="0" xfId="2" applyNumberFormat="1" applyFont="1" applyFill="1" applyBorder="1" applyAlignment="1" applyProtection="1">
      <alignment vertical="center"/>
    </xf>
    <xf numFmtId="178" fontId="8" fillId="0" borderId="0" xfId="2" applyNumberFormat="1" applyFont="1" applyFill="1" applyBorder="1" applyAlignment="1" applyProtection="1"/>
    <xf numFmtId="0" fontId="4" fillId="0" borderId="0" xfId="3" applyFont="1" applyFill="1" applyAlignment="1" applyProtection="1">
      <alignment vertical="center"/>
    </xf>
    <xf numFmtId="0" fontId="4" fillId="0" borderId="21" xfId="3" applyFont="1" applyFill="1" applyBorder="1" applyAlignment="1" applyProtection="1">
      <alignment vertical="center"/>
    </xf>
    <xf numFmtId="0" fontId="7" fillId="0" borderId="5" xfId="3" applyFont="1" applyFill="1" applyBorder="1" applyAlignment="1" applyProtection="1">
      <alignment vertical="center"/>
    </xf>
    <xf numFmtId="0" fontId="4" fillId="0" borderId="5" xfId="3" applyFont="1" applyFill="1" applyBorder="1" applyAlignment="1" applyProtection="1">
      <alignment vertical="center"/>
    </xf>
    <xf numFmtId="0" fontId="3" fillId="0" borderId="22" xfId="3" applyFill="1" applyBorder="1" applyAlignment="1" applyProtection="1">
      <alignment vertical="center"/>
    </xf>
    <xf numFmtId="0" fontId="4" fillId="0" borderId="0" xfId="3" applyFont="1" applyBorder="1" applyAlignment="1" applyProtection="1">
      <alignment horizontal="left" wrapText="1"/>
    </xf>
    <xf numFmtId="0" fontId="4" fillId="0" borderId="0" xfId="3" applyFont="1" applyBorder="1" applyAlignment="1" applyProtection="1"/>
    <xf numFmtId="0" fontId="5" fillId="0" borderId="0" xfId="3" quotePrefix="1" applyFont="1" applyBorder="1" applyAlignment="1" applyProtection="1">
      <alignment vertical="center"/>
    </xf>
    <xf numFmtId="0" fontId="5" fillId="0" borderId="0" xfId="3" applyFont="1" applyBorder="1" applyAlignment="1" applyProtection="1">
      <alignment vertical="center"/>
    </xf>
    <xf numFmtId="0" fontId="5" fillId="0" borderId="0" xfId="3" applyFont="1" applyAlignment="1" applyProtection="1">
      <alignment vertical="center"/>
    </xf>
    <xf numFmtId="0" fontId="4" fillId="0" borderId="0" xfId="3" applyFont="1" applyAlignment="1" applyProtection="1">
      <alignment vertical="center"/>
    </xf>
    <xf numFmtId="0" fontId="4" fillId="0" borderId="0" xfId="3" applyFont="1" applyBorder="1" applyAlignment="1" applyProtection="1">
      <alignment horizontal="left" vertical="top" wrapText="1"/>
    </xf>
    <xf numFmtId="0" fontId="4" fillId="0" borderId="0" xfId="3" quotePrefix="1" applyFont="1" applyBorder="1" applyAlignment="1" applyProtection="1">
      <alignment vertical="top"/>
    </xf>
    <xf numFmtId="38" fontId="31" fillId="0" borderId="28" xfId="2" applyFont="1" applyFill="1" applyBorder="1" applyAlignment="1" applyProtection="1">
      <alignment horizontal="right" vertical="center"/>
    </xf>
    <xf numFmtId="178" fontId="31" fillId="0" borderId="26" xfId="3" applyNumberFormat="1" applyFont="1" applyFill="1" applyBorder="1" applyAlignment="1" applyProtection="1">
      <alignment horizontal="right" vertical="center"/>
    </xf>
    <xf numFmtId="38" fontId="31" fillId="0" borderId="74" xfId="2" applyFont="1" applyFill="1" applyBorder="1" applyAlignment="1" applyProtection="1">
      <alignment horizontal="right" vertical="center"/>
    </xf>
    <xf numFmtId="0" fontId="3" fillId="0" borderId="3" xfId="3" applyBorder="1" applyAlignment="1" applyProtection="1">
      <alignment horizontal="center" vertical="center" shrinkToFit="1"/>
    </xf>
    <xf numFmtId="0" fontId="3" fillId="3" borderId="36" xfId="3" applyFill="1" applyBorder="1" applyAlignment="1" applyProtection="1">
      <alignment horizontal="center" vertical="center" shrinkToFit="1"/>
      <protection locked="0"/>
    </xf>
    <xf numFmtId="38" fontId="8" fillId="0" borderId="16" xfId="2" applyFont="1" applyFill="1" applyBorder="1" applyAlignment="1" applyProtection="1">
      <alignment vertical="center" shrinkToFit="1"/>
    </xf>
    <xf numFmtId="38" fontId="8" fillId="0" borderId="49" xfId="2" applyFont="1" applyFill="1" applyBorder="1" applyAlignment="1" applyProtection="1">
      <alignment vertical="center" shrinkToFit="1"/>
    </xf>
    <xf numFmtId="38" fontId="8" fillId="0" borderId="19" xfId="2" applyFont="1" applyFill="1" applyBorder="1" applyAlignment="1" applyProtection="1">
      <alignment shrinkToFit="1"/>
    </xf>
    <xf numFmtId="38" fontId="8" fillId="0" borderId="62" xfId="2" applyFont="1" applyFill="1" applyBorder="1" applyAlignment="1" applyProtection="1">
      <alignment shrinkToFit="1"/>
    </xf>
    <xf numFmtId="38" fontId="8" fillId="0" borderId="63" xfId="2" applyFont="1" applyFill="1" applyBorder="1" applyAlignment="1" applyProtection="1">
      <alignment shrinkToFit="1"/>
    </xf>
    <xf numFmtId="38" fontId="8" fillId="0" borderId="64" xfId="2" applyFont="1" applyFill="1" applyBorder="1" applyAlignment="1" applyProtection="1">
      <alignment shrinkToFit="1"/>
    </xf>
    <xf numFmtId="38" fontId="8" fillId="0" borderId="74" xfId="2" applyFont="1" applyBorder="1" applyAlignment="1" applyProtection="1">
      <alignment horizontal="distributed" vertical="center" shrinkToFit="1"/>
    </xf>
    <xf numFmtId="38" fontId="8" fillId="0" borderId="64" xfId="2" applyFont="1" applyBorder="1" applyAlignment="1" applyProtection="1">
      <alignment vertical="center" shrinkToFit="1"/>
    </xf>
    <xf numFmtId="179" fontId="3" fillId="0" borderId="9" xfId="3" applyNumberFormat="1" applyFill="1" applyBorder="1" applyAlignment="1" applyProtection="1">
      <alignment horizontal="center" vertical="center" shrinkToFit="1"/>
    </xf>
    <xf numFmtId="202" fontId="8" fillId="0" borderId="31" xfId="2" applyNumberFormat="1" applyFont="1" applyFill="1" applyBorder="1" applyAlignment="1" applyProtection="1">
      <alignment vertical="center" shrinkToFit="1"/>
    </xf>
    <xf numFmtId="0" fontId="3" fillId="0" borderId="16" xfId="3" applyFill="1" applyBorder="1" applyAlignment="1" applyProtection="1">
      <alignment horizontal="center" vertical="center" shrinkToFit="1"/>
    </xf>
    <xf numFmtId="179" fontId="3" fillId="0" borderId="10" xfId="3" applyNumberFormat="1" applyFill="1" applyBorder="1" applyAlignment="1" applyProtection="1">
      <alignment horizontal="center" vertical="center" shrinkToFit="1"/>
    </xf>
    <xf numFmtId="202" fontId="8" fillId="0" borderId="32" xfId="2" applyNumberFormat="1" applyFont="1" applyFill="1" applyBorder="1" applyAlignment="1" applyProtection="1">
      <alignment vertical="center" shrinkToFit="1"/>
    </xf>
    <xf numFmtId="0" fontId="3" fillId="0" borderId="49" xfId="3" applyFill="1" applyBorder="1" applyAlignment="1" applyProtection="1">
      <alignment horizontal="center" vertical="center" shrinkToFit="1"/>
    </xf>
    <xf numFmtId="202" fontId="8" fillId="0" borderId="32" xfId="2" applyNumberFormat="1" applyFont="1" applyFill="1" applyBorder="1" applyAlignment="1" applyProtection="1">
      <alignment horizontal="right" vertical="center" shrinkToFit="1"/>
    </xf>
    <xf numFmtId="179" fontId="3" fillId="0" borderId="11" xfId="3" applyNumberFormat="1" applyFill="1" applyBorder="1" applyAlignment="1" applyProtection="1">
      <alignment horizontal="center" vertical="center" shrinkToFit="1"/>
    </xf>
    <xf numFmtId="179" fontId="3" fillId="0" borderId="45" xfId="3" applyNumberFormat="1" applyFill="1" applyBorder="1" applyAlignment="1" applyProtection="1">
      <alignment vertical="center" shrinkToFit="1"/>
    </xf>
    <xf numFmtId="179" fontId="3" fillId="0" borderId="46" xfId="3" applyNumberFormat="1" applyFill="1" applyBorder="1" applyAlignment="1" applyProtection="1">
      <alignment vertical="center" shrinkToFit="1"/>
    </xf>
    <xf numFmtId="176" fontId="8" fillId="0" borderId="33" xfId="2" applyNumberFormat="1" applyFont="1" applyFill="1" applyBorder="1" applyAlignment="1" applyProtection="1">
      <alignment shrinkToFit="1"/>
    </xf>
    <xf numFmtId="0" fontId="3" fillId="0" borderId="20" xfId="3" applyFill="1" applyBorder="1" applyAlignment="1" applyProtection="1">
      <alignment horizontal="center" vertical="center" shrinkToFit="1"/>
    </xf>
    <xf numFmtId="177" fontId="8" fillId="0" borderId="17" xfId="2" applyNumberFormat="1" applyFont="1" applyFill="1" applyBorder="1" applyAlignment="1" applyProtection="1">
      <alignment shrinkToFit="1"/>
    </xf>
    <xf numFmtId="38" fontId="8" fillId="0" borderId="74" xfId="2" applyFont="1" applyFill="1" applyBorder="1" applyAlignment="1" applyProtection="1">
      <alignment horizontal="distributed" vertical="center" shrinkToFit="1"/>
    </xf>
    <xf numFmtId="38" fontId="8" fillId="0" borderId="64" xfId="2" applyFont="1" applyFill="1" applyBorder="1" applyAlignment="1" applyProtection="1">
      <alignment vertical="center" shrinkToFit="1"/>
    </xf>
    <xf numFmtId="0" fontId="3" fillId="0" borderId="36" xfId="3" applyFill="1" applyBorder="1" applyAlignment="1" applyProtection="1">
      <alignment horizontal="center" vertical="center" shrinkToFit="1"/>
    </xf>
    <xf numFmtId="38" fontId="8" fillId="3" borderId="17" xfId="2" applyFont="1" applyFill="1" applyBorder="1" applyAlignment="1" applyProtection="1">
      <alignment shrinkToFit="1"/>
      <protection locked="0"/>
    </xf>
    <xf numFmtId="202" fontId="8" fillId="3" borderId="31" xfId="2" applyNumberFormat="1" applyFont="1" applyFill="1" applyBorder="1" applyAlignment="1" applyProtection="1">
      <alignment shrinkToFit="1"/>
      <protection locked="0"/>
    </xf>
    <xf numFmtId="202" fontId="8" fillId="3" borderId="32" xfId="2" applyNumberFormat="1" applyFont="1" applyFill="1" applyBorder="1" applyAlignment="1" applyProtection="1">
      <alignment shrinkToFit="1"/>
      <protection locked="0"/>
    </xf>
    <xf numFmtId="202" fontId="8" fillId="3" borderId="33" xfId="2" applyNumberFormat="1" applyFont="1" applyFill="1" applyBorder="1" applyAlignment="1" applyProtection="1">
      <alignment shrinkToFit="1"/>
      <protection locked="0"/>
    </xf>
    <xf numFmtId="38" fontId="8" fillId="0" borderId="62" xfId="2" applyFont="1" applyFill="1" applyBorder="1" applyAlignment="1" applyProtection="1">
      <alignment horizontal="right" vertical="center" shrinkToFit="1"/>
    </xf>
    <xf numFmtId="38" fontId="8" fillId="0" borderId="63" xfId="2" applyFont="1" applyFill="1" applyBorder="1" applyAlignment="1" applyProtection="1">
      <alignment horizontal="right" vertical="center" shrinkToFit="1"/>
    </xf>
    <xf numFmtId="38" fontId="8" fillId="0" borderId="64" xfId="2" applyFont="1" applyFill="1" applyBorder="1" applyAlignment="1" applyProtection="1">
      <alignment horizontal="right" vertical="center" shrinkToFit="1"/>
    </xf>
    <xf numFmtId="0" fontId="4" fillId="0" borderId="21" xfId="3" applyFont="1" applyFill="1" applyBorder="1" applyAlignment="1" applyProtection="1">
      <alignment vertical="center"/>
      <protection locked="0"/>
    </xf>
    <xf numFmtId="0" fontId="3" fillId="0" borderId="5" xfId="3" applyFill="1" applyBorder="1" applyAlignment="1" applyProtection="1">
      <alignment vertical="center"/>
      <protection locked="0"/>
    </xf>
    <xf numFmtId="0" fontId="7" fillId="0" borderId="5" xfId="3" applyFont="1" applyFill="1" applyBorder="1" applyAlignment="1" applyProtection="1">
      <alignment vertical="center"/>
      <protection locked="0"/>
    </xf>
    <xf numFmtId="0" fontId="4" fillId="0" borderId="5" xfId="3" applyFont="1" applyFill="1" applyBorder="1" applyAlignment="1" applyProtection="1">
      <alignment vertical="center"/>
      <protection locked="0"/>
    </xf>
    <xf numFmtId="0" fontId="3" fillId="0" borderId="22" xfId="3" applyFill="1" applyBorder="1" applyAlignment="1" applyProtection="1">
      <alignment vertical="center"/>
      <protection locked="0"/>
    </xf>
    <xf numFmtId="0" fontId="10" fillId="0" borderId="23" xfId="3" applyFont="1" applyFill="1" applyBorder="1" applyAlignment="1" applyProtection="1">
      <alignment horizontal="center" vertical="center"/>
      <protection locked="0"/>
    </xf>
    <xf numFmtId="0" fontId="6" fillId="0" borderId="0" xfId="3" applyFont="1" applyFill="1" applyBorder="1" applyAlignment="1" applyProtection="1">
      <alignment vertical="center"/>
      <protection locked="0"/>
    </xf>
    <xf numFmtId="0" fontId="7" fillId="0" borderId="0" xfId="3" applyFont="1" applyFill="1" applyBorder="1" applyAlignment="1" applyProtection="1">
      <alignment horizontal="center" vertical="center"/>
      <protection locked="0"/>
    </xf>
    <xf numFmtId="0" fontId="3" fillId="0" borderId="0" xfId="3" applyFill="1" applyBorder="1" applyAlignment="1" applyProtection="1">
      <alignment vertical="center"/>
      <protection locked="0"/>
    </xf>
    <xf numFmtId="0" fontId="3" fillId="0" borderId="24" xfId="3" applyFill="1" applyBorder="1" applyAlignment="1" applyProtection="1">
      <alignment vertical="center"/>
      <protection locked="0"/>
    </xf>
    <xf numFmtId="0" fontId="18" fillId="0" borderId="0" xfId="3" applyFont="1" applyFill="1" applyAlignment="1" applyProtection="1">
      <alignment vertical="top"/>
    </xf>
    <xf numFmtId="0" fontId="18" fillId="0" borderId="0" xfId="3" applyFont="1" applyAlignment="1" applyProtection="1">
      <alignment vertical="top"/>
    </xf>
    <xf numFmtId="0" fontId="3" fillId="0" borderId="3" xfId="3" applyBorder="1" applyAlignment="1" applyProtection="1">
      <alignment vertical="center"/>
    </xf>
    <xf numFmtId="179" fontId="3" fillId="0" borderId="9" xfId="3" applyNumberFormat="1" applyFill="1" applyBorder="1" applyAlignment="1" applyProtection="1">
      <alignment horizontal="center" vertical="center"/>
    </xf>
    <xf numFmtId="202" fontId="8" fillId="0" borderId="31" xfId="2" applyNumberFormat="1" applyFont="1" applyFill="1" applyBorder="1" applyAlignment="1" applyProtection="1">
      <alignment vertical="center"/>
    </xf>
    <xf numFmtId="0" fontId="3" fillId="0" borderId="16" xfId="3" applyFill="1" applyBorder="1" applyAlignment="1" applyProtection="1">
      <alignment horizontal="center" vertical="center"/>
    </xf>
    <xf numFmtId="0" fontId="3" fillId="0" borderId="0" xfId="3" applyAlignment="1" applyProtection="1">
      <alignment vertical="center" shrinkToFit="1"/>
    </xf>
    <xf numFmtId="0" fontId="3" fillId="0" borderId="9" xfId="3" applyBorder="1" applyAlignment="1" applyProtection="1">
      <alignment horizontal="distributed" vertical="center"/>
    </xf>
    <xf numFmtId="179" fontId="3" fillId="0" borderId="10" xfId="3" applyNumberFormat="1" applyFill="1" applyBorder="1" applyAlignment="1" applyProtection="1">
      <alignment horizontal="center" vertical="center"/>
    </xf>
    <xf numFmtId="202" fontId="8" fillId="0" borderId="32" xfId="2" applyNumberFormat="1" applyFont="1" applyFill="1" applyBorder="1" applyAlignment="1" applyProtection="1">
      <alignment vertical="center"/>
    </xf>
    <xf numFmtId="0" fontId="3" fillId="0" borderId="49" xfId="3" applyFill="1" applyBorder="1" applyAlignment="1" applyProtection="1">
      <alignment horizontal="center" vertical="center"/>
    </xf>
    <xf numFmtId="0" fontId="3" fillId="0" borderId="10" xfId="3" applyBorder="1" applyAlignment="1" applyProtection="1">
      <alignment horizontal="distributed" vertical="center"/>
    </xf>
    <xf numFmtId="0" fontId="3" fillId="0" borderId="11" xfId="3" applyBorder="1" applyAlignment="1" applyProtection="1">
      <alignment horizontal="distributed" vertical="center"/>
    </xf>
    <xf numFmtId="0" fontId="3" fillId="0" borderId="0" xfId="3" applyBorder="1" applyAlignment="1" applyProtection="1">
      <alignment horizontal="distributed" vertical="center"/>
    </xf>
    <xf numFmtId="202" fontId="8" fillId="0" borderId="32" xfId="2" applyNumberFormat="1" applyFont="1" applyFill="1" applyBorder="1" applyAlignment="1" applyProtection="1">
      <alignment horizontal="right" vertical="center"/>
    </xf>
    <xf numFmtId="0" fontId="3" fillId="0" borderId="12" xfId="3" applyBorder="1" applyAlignment="1" applyProtection="1">
      <alignment horizontal="distributed" vertical="center"/>
    </xf>
    <xf numFmtId="0" fontId="3" fillId="0" borderId="13" xfId="3" applyBorder="1" applyAlignment="1" applyProtection="1">
      <alignment horizontal="distributed" vertical="center"/>
    </xf>
    <xf numFmtId="0" fontId="26" fillId="0" borderId="0" xfId="3" applyFont="1" applyBorder="1" applyAlignment="1" applyProtection="1">
      <alignment vertical="center"/>
    </xf>
    <xf numFmtId="0" fontId="26" fillId="0" borderId="70" xfId="3" applyFont="1" applyBorder="1" applyAlignment="1" applyProtection="1">
      <alignment vertical="center"/>
    </xf>
    <xf numFmtId="179" fontId="3" fillId="0" borderId="11" xfId="3" applyNumberFormat="1" applyBorder="1" applyAlignment="1" applyProtection="1">
      <alignment horizontal="center" vertical="center"/>
    </xf>
    <xf numFmtId="179" fontId="3" fillId="0" borderId="20" xfId="3" applyNumberFormat="1" applyBorder="1" applyAlignment="1" applyProtection="1">
      <alignment vertical="center"/>
    </xf>
    <xf numFmtId="179" fontId="3" fillId="0" borderId="45" xfId="3" applyNumberFormat="1" applyBorder="1" applyAlignment="1" applyProtection="1">
      <alignment vertical="center"/>
    </xf>
    <xf numFmtId="179" fontId="3" fillId="0" borderId="46" xfId="3" applyNumberFormat="1" applyBorder="1" applyAlignment="1" applyProtection="1">
      <alignment vertical="center"/>
    </xf>
    <xf numFmtId="0" fontId="3" fillId="0" borderId="20" xfId="3" applyBorder="1" applyAlignment="1" applyProtection="1">
      <alignment horizontal="center" vertical="center"/>
    </xf>
    <xf numFmtId="9" fontId="3" fillId="0" borderId="61" xfId="1" applyFont="1" applyBorder="1" applyAlignment="1" applyProtection="1">
      <alignment vertical="center" shrinkToFit="1"/>
    </xf>
    <xf numFmtId="0" fontId="3" fillId="0" borderId="0" xfId="1" applyNumberFormat="1" applyFont="1" applyBorder="1" applyAlignment="1" applyProtection="1">
      <alignment vertical="center" shrinkToFit="1"/>
    </xf>
    <xf numFmtId="0" fontId="26" fillId="0" borderId="23" xfId="3" applyFont="1" applyBorder="1" applyAlignment="1" applyProtection="1">
      <alignment vertical="center"/>
    </xf>
    <xf numFmtId="0" fontId="3" fillId="0" borderId="7" xfId="3" applyBorder="1" applyAlignment="1" applyProtection="1">
      <alignment horizontal="distributed" vertical="center"/>
    </xf>
    <xf numFmtId="0" fontId="26" fillId="0" borderId="9" xfId="3" applyFont="1" applyBorder="1" applyAlignment="1" applyProtection="1">
      <alignment vertical="center"/>
    </xf>
    <xf numFmtId="0" fontId="26" fillId="0" borderId="71" xfId="3" applyFont="1" applyBorder="1" applyAlignment="1" applyProtection="1">
      <alignment vertical="center"/>
    </xf>
    <xf numFmtId="0" fontId="3" fillId="0" borderId="8" xfId="3" applyBorder="1" applyAlignment="1" applyProtection="1">
      <alignment horizontal="distributed" vertical="center"/>
    </xf>
    <xf numFmtId="0" fontId="3" fillId="0" borderId="0" xfId="3" applyFont="1" applyBorder="1" applyAlignment="1" applyProtection="1">
      <alignment horizontal="left" vertical="center" justifyLastLine="1"/>
    </xf>
    <xf numFmtId="0" fontId="26" fillId="0" borderId="25" xfId="3" applyFont="1" applyBorder="1" applyAlignment="1" applyProtection="1">
      <alignment vertical="center"/>
    </xf>
    <xf numFmtId="0" fontId="3" fillId="0" borderId="72" xfId="3" applyBorder="1" applyAlignment="1" applyProtection="1">
      <alignment horizontal="distributed" vertical="center"/>
    </xf>
    <xf numFmtId="0" fontId="26" fillId="0" borderId="72" xfId="3" applyFont="1" applyBorder="1" applyAlignment="1" applyProtection="1">
      <alignment vertical="center" justifyLastLine="1"/>
    </xf>
    <xf numFmtId="0" fontId="5" fillId="0" borderId="24" xfId="3" applyFont="1" applyBorder="1" applyAlignment="1" applyProtection="1">
      <alignment vertical="center"/>
    </xf>
    <xf numFmtId="0" fontId="26" fillId="0" borderId="73" xfId="3" applyFont="1" applyBorder="1" applyAlignment="1" applyProtection="1">
      <alignment vertical="center"/>
    </xf>
    <xf numFmtId="0" fontId="9" fillId="0" borderId="0" xfId="3" applyFont="1" applyFill="1" applyAlignment="1" applyProtection="1">
      <alignment vertical="center"/>
      <protection locked="0"/>
    </xf>
    <xf numFmtId="0" fontId="3" fillId="0" borderId="0" xfId="3" applyFill="1" applyAlignment="1" applyProtection="1">
      <alignment vertical="center"/>
      <protection locked="0"/>
    </xf>
    <xf numFmtId="0" fontId="27" fillId="0" borderId="14" xfId="3" applyFont="1" applyFill="1" applyBorder="1" applyAlignment="1" applyProtection="1">
      <alignment horizontal="right" vertical="center"/>
      <protection locked="0"/>
    </xf>
    <xf numFmtId="0" fontId="3" fillId="0" borderId="6" xfId="3" applyFill="1" applyBorder="1" applyAlignment="1" applyProtection="1">
      <alignment vertical="center"/>
      <protection locked="0"/>
    </xf>
    <xf numFmtId="0" fontId="3" fillId="0" borderId="4" xfId="3" applyFill="1" applyBorder="1" applyAlignment="1" applyProtection="1">
      <alignment horizontal="center" vertical="center"/>
      <protection locked="0"/>
    </xf>
    <xf numFmtId="0" fontId="3" fillId="0" borderId="1" xfId="3" applyFill="1" applyBorder="1" applyAlignment="1" applyProtection="1">
      <alignment vertical="center"/>
      <protection locked="0"/>
    </xf>
    <xf numFmtId="0" fontId="3" fillId="0" borderId="47" xfId="3" applyFill="1" applyBorder="1" applyAlignment="1" applyProtection="1">
      <alignment vertical="center"/>
      <protection locked="0"/>
    </xf>
    <xf numFmtId="0" fontId="3" fillId="0" borderId="48" xfId="3" applyFill="1" applyBorder="1" applyAlignment="1" applyProtection="1">
      <alignment vertical="center"/>
      <protection locked="0"/>
    </xf>
    <xf numFmtId="0" fontId="3" fillId="0" borderId="1" xfId="3" applyFill="1" applyBorder="1" applyAlignment="1" applyProtection="1">
      <alignment horizontal="center" vertical="center"/>
      <protection locked="0"/>
    </xf>
    <xf numFmtId="0" fontId="3" fillId="0" borderId="2" xfId="3" applyFill="1" applyBorder="1" applyAlignment="1" applyProtection="1">
      <alignment horizontal="center" vertical="center"/>
      <protection locked="0"/>
    </xf>
    <xf numFmtId="0" fontId="3" fillId="0" borderId="3" xfId="3" applyFill="1" applyBorder="1" applyAlignment="1" applyProtection="1">
      <alignment vertical="center"/>
      <protection locked="0"/>
    </xf>
    <xf numFmtId="0" fontId="3" fillId="0" borderId="4" xfId="3" applyFill="1" applyBorder="1" applyAlignment="1" applyProtection="1">
      <alignment horizontal="distributed" vertical="center"/>
      <protection locked="0"/>
    </xf>
    <xf numFmtId="179" fontId="3" fillId="3" borderId="9" xfId="3" applyNumberFormat="1" applyFill="1" applyBorder="1" applyAlignment="1" applyProtection="1">
      <alignment horizontal="center" vertical="center" shrinkToFit="1"/>
      <protection locked="0"/>
    </xf>
    <xf numFmtId="202" fontId="8" fillId="3" borderId="31" xfId="2" applyNumberFormat="1" applyFont="1" applyFill="1" applyBorder="1" applyAlignment="1" applyProtection="1">
      <alignment horizontal="right" vertical="center" shrinkToFit="1"/>
      <protection locked="0"/>
    </xf>
    <xf numFmtId="0" fontId="3" fillId="3" borderId="16" xfId="3" applyFill="1" applyBorder="1" applyAlignment="1" applyProtection="1">
      <alignment horizontal="center" vertical="center" shrinkToFit="1"/>
      <protection locked="0"/>
    </xf>
    <xf numFmtId="38" fontId="8" fillId="3" borderId="16" xfId="2" applyFont="1" applyFill="1" applyBorder="1" applyAlignment="1" applyProtection="1">
      <alignment horizontal="right" vertical="center" shrinkToFit="1"/>
      <protection locked="0"/>
    </xf>
    <xf numFmtId="9" fontId="3" fillId="3" borderId="59" xfId="1" applyFont="1" applyFill="1" applyBorder="1" applyAlignment="1" applyProtection="1">
      <alignment horizontal="center" vertical="center" shrinkToFit="1"/>
      <protection locked="0"/>
    </xf>
    <xf numFmtId="0" fontId="3" fillId="0" borderId="0" xfId="1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3" applyFill="1" applyAlignment="1" applyProtection="1">
      <alignment vertical="center" shrinkToFit="1"/>
      <protection locked="0"/>
    </xf>
    <xf numFmtId="0" fontId="3" fillId="0" borderId="9" xfId="3" applyFill="1" applyBorder="1" applyAlignment="1" applyProtection="1">
      <alignment horizontal="distributed" vertical="center"/>
      <protection locked="0"/>
    </xf>
    <xf numFmtId="179" fontId="3" fillId="3" borderId="10" xfId="3" applyNumberFormat="1" applyFill="1" applyBorder="1" applyAlignment="1" applyProtection="1">
      <alignment horizontal="center" vertical="center" shrinkToFit="1"/>
      <protection locked="0"/>
    </xf>
    <xf numFmtId="202" fontId="8" fillId="3" borderId="32" xfId="2" applyNumberFormat="1" applyFont="1" applyFill="1" applyBorder="1" applyAlignment="1" applyProtection="1">
      <alignment horizontal="right" vertical="center" shrinkToFit="1"/>
      <protection locked="0"/>
    </xf>
    <xf numFmtId="0" fontId="3" fillId="3" borderId="49" xfId="3" applyFill="1" applyBorder="1" applyAlignment="1" applyProtection="1">
      <alignment horizontal="center" vertical="center" shrinkToFit="1"/>
      <protection locked="0"/>
    </xf>
    <xf numFmtId="38" fontId="8" fillId="3" borderId="49" xfId="2" applyFont="1" applyFill="1" applyBorder="1" applyAlignment="1" applyProtection="1">
      <alignment horizontal="right" vertical="center" shrinkToFit="1"/>
      <protection locked="0"/>
    </xf>
    <xf numFmtId="9" fontId="3" fillId="3" borderId="60" xfId="1" applyFont="1" applyFill="1" applyBorder="1" applyAlignment="1" applyProtection="1">
      <alignment horizontal="center" vertical="center" shrinkToFit="1"/>
      <protection locked="0"/>
    </xf>
    <xf numFmtId="0" fontId="3" fillId="0" borderId="10" xfId="3" applyFill="1" applyBorder="1" applyAlignment="1" applyProtection="1">
      <alignment horizontal="distributed" vertical="center"/>
      <protection locked="0"/>
    </xf>
    <xf numFmtId="0" fontId="3" fillId="0" borderId="11" xfId="3" applyFill="1" applyBorder="1" applyAlignment="1" applyProtection="1">
      <alignment horizontal="distributed" vertical="center"/>
      <protection locked="0"/>
    </xf>
    <xf numFmtId="0" fontId="3" fillId="0" borderId="0" xfId="3" applyFill="1" applyBorder="1" applyAlignment="1" applyProtection="1">
      <alignment horizontal="distributed" vertical="center"/>
      <protection locked="0"/>
    </xf>
    <xf numFmtId="38" fontId="31" fillId="3" borderId="74" xfId="2" applyFont="1" applyFill="1" applyBorder="1" applyAlignment="1" applyProtection="1">
      <alignment horizontal="right" vertical="center"/>
      <protection locked="0"/>
    </xf>
    <xf numFmtId="38" fontId="31" fillId="3" borderId="28" xfId="2" applyFont="1" applyFill="1" applyBorder="1" applyAlignment="1" applyProtection="1">
      <alignment horizontal="right" vertical="center"/>
      <protection locked="0"/>
    </xf>
    <xf numFmtId="0" fontId="3" fillId="0" borderId="12" xfId="3" applyFill="1" applyBorder="1" applyAlignment="1" applyProtection="1">
      <alignment horizontal="distributed" vertical="center"/>
      <protection locked="0"/>
    </xf>
    <xf numFmtId="38" fontId="31" fillId="3" borderId="29" xfId="2" applyFont="1" applyFill="1" applyBorder="1" applyAlignment="1" applyProtection="1">
      <alignment horizontal="right" vertical="center"/>
      <protection locked="0"/>
    </xf>
    <xf numFmtId="178" fontId="31" fillId="3" borderId="26" xfId="3" applyNumberFormat="1" applyFont="1" applyFill="1" applyBorder="1" applyAlignment="1" applyProtection="1">
      <alignment horizontal="right" vertical="center"/>
      <protection locked="0"/>
    </xf>
    <xf numFmtId="0" fontId="26" fillId="0" borderId="0" xfId="3" applyFont="1" applyFill="1" applyBorder="1" applyAlignment="1" applyProtection="1">
      <alignment vertical="center"/>
      <protection locked="0"/>
    </xf>
    <xf numFmtId="0" fontId="27" fillId="0" borderId="0" xfId="3" applyFont="1" applyFill="1" applyBorder="1" applyAlignment="1" applyProtection="1">
      <alignment vertical="center"/>
      <protection locked="0"/>
    </xf>
    <xf numFmtId="38" fontId="31" fillId="0" borderId="22" xfId="3" applyNumberFormat="1" applyFont="1" applyFill="1" applyBorder="1" applyAlignment="1" applyProtection="1">
      <alignment horizontal="right" vertical="center" justifyLastLine="1"/>
      <protection locked="0"/>
    </xf>
    <xf numFmtId="0" fontId="26" fillId="0" borderId="70" xfId="3" applyFont="1" applyFill="1" applyBorder="1" applyAlignment="1" applyProtection="1">
      <alignment vertical="center"/>
      <protection locked="0"/>
    </xf>
    <xf numFmtId="179" fontId="3" fillId="0" borderId="11" xfId="3" applyNumberFormat="1" applyFill="1" applyBorder="1" applyAlignment="1" applyProtection="1">
      <alignment horizontal="center" vertical="center" shrinkToFit="1"/>
      <protection locked="0"/>
    </xf>
    <xf numFmtId="179" fontId="3" fillId="0" borderId="20" xfId="3" applyNumberFormat="1" applyFill="1" applyBorder="1" applyAlignment="1" applyProtection="1">
      <alignment vertical="center"/>
      <protection locked="0"/>
    </xf>
    <xf numFmtId="179" fontId="3" fillId="0" borderId="45" xfId="3" applyNumberFormat="1" applyFill="1" applyBorder="1" applyAlignment="1" applyProtection="1">
      <alignment vertical="center" shrinkToFit="1"/>
      <protection locked="0"/>
    </xf>
    <xf numFmtId="179" fontId="3" fillId="0" borderId="46" xfId="3" applyNumberFormat="1" applyFill="1" applyBorder="1" applyAlignment="1" applyProtection="1">
      <alignment vertical="center" shrinkToFit="1"/>
      <protection locked="0"/>
    </xf>
    <xf numFmtId="176" fontId="8" fillId="0" borderId="33" xfId="2" applyNumberFormat="1" applyFont="1" applyFill="1" applyBorder="1" applyAlignment="1" applyProtection="1">
      <alignment shrinkToFit="1"/>
      <protection locked="0"/>
    </xf>
    <xf numFmtId="0" fontId="3" fillId="0" borderId="20" xfId="3" applyFill="1" applyBorder="1" applyAlignment="1" applyProtection="1">
      <alignment horizontal="center" vertical="center" shrinkToFit="1"/>
      <protection locked="0"/>
    </xf>
    <xf numFmtId="177" fontId="8" fillId="0" borderId="17" xfId="2" applyNumberFormat="1" applyFont="1" applyFill="1" applyBorder="1" applyAlignment="1" applyProtection="1">
      <alignment shrinkToFit="1"/>
      <protection locked="0"/>
    </xf>
    <xf numFmtId="38" fontId="8" fillId="0" borderId="19" xfId="2" applyFont="1" applyFill="1" applyBorder="1" applyAlignment="1" applyProtection="1">
      <alignment shrinkToFit="1"/>
      <protection locked="0"/>
    </xf>
    <xf numFmtId="9" fontId="3" fillId="0" borderId="61" xfId="1" applyFont="1" applyFill="1" applyBorder="1" applyAlignment="1" applyProtection="1">
      <alignment vertical="center" shrinkToFit="1"/>
      <protection locked="0"/>
    </xf>
    <xf numFmtId="0" fontId="3" fillId="0" borderId="0" xfId="1" applyNumberFormat="1" applyFont="1" applyFill="1" applyBorder="1" applyAlignment="1" applyProtection="1">
      <alignment vertical="center" shrinkToFit="1"/>
      <protection locked="0"/>
    </xf>
    <xf numFmtId="0" fontId="26" fillId="0" borderId="23" xfId="3" applyFont="1" applyFill="1" applyBorder="1" applyAlignment="1" applyProtection="1">
      <alignment vertical="center"/>
      <protection locked="0"/>
    </xf>
    <xf numFmtId="0" fontId="3" fillId="0" borderId="7" xfId="3" applyFill="1" applyBorder="1" applyAlignment="1" applyProtection="1">
      <alignment horizontal="distributed" vertical="center"/>
      <protection locked="0"/>
    </xf>
    <xf numFmtId="0" fontId="26" fillId="0" borderId="9" xfId="3" applyFont="1" applyFill="1" applyBorder="1" applyAlignment="1" applyProtection="1">
      <alignment vertical="center"/>
      <protection locked="0"/>
    </xf>
    <xf numFmtId="0" fontId="26" fillId="0" borderId="71" xfId="3" applyFont="1" applyFill="1" applyBorder="1" applyAlignment="1" applyProtection="1">
      <alignment vertical="center"/>
      <protection locked="0"/>
    </xf>
    <xf numFmtId="0" fontId="3" fillId="0" borderId="8" xfId="3" applyFill="1" applyBorder="1" applyAlignment="1" applyProtection="1">
      <alignment horizontal="distributed" vertical="center"/>
      <protection locked="0"/>
    </xf>
    <xf numFmtId="0" fontId="3" fillId="0" borderId="0" xfId="3" applyFont="1" applyFill="1" applyBorder="1" applyAlignment="1" applyProtection="1">
      <alignment horizontal="left" vertical="center" justifyLastLine="1"/>
      <protection locked="0"/>
    </xf>
    <xf numFmtId="0" fontId="26" fillId="0" borderId="25" xfId="3" applyFont="1" applyFill="1" applyBorder="1" applyAlignment="1" applyProtection="1">
      <alignment vertical="center"/>
      <protection locked="0"/>
    </xf>
    <xf numFmtId="38" fontId="8" fillId="0" borderId="0" xfId="2" applyFont="1" applyFill="1" applyBorder="1" applyAlignment="1" applyProtection="1">
      <alignment horizontal="distributed" vertical="center"/>
      <protection locked="0"/>
    </xf>
    <xf numFmtId="0" fontId="5" fillId="0" borderId="0" xfId="3" applyFont="1" applyFill="1" applyAlignment="1" applyProtection="1">
      <alignment vertical="center"/>
      <protection locked="0"/>
    </xf>
    <xf numFmtId="0" fontId="26" fillId="0" borderId="72" xfId="3" applyFont="1" applyFill="1" applyBorder="1" applyAlignment="1" applyProtection="1">
      <alignment vertical="center" justifyLastLine="1"/>
      <protection locked="0"/>
    </xf>
    <xf numFmtId="0" fontId="3" fillId="0" borderId="0" xfId="3" applyFont="1" applyFill="1" applyBorder="1" applyAlignment="1" applyProtection="1">
      <alignment horizontal="center" vertical="center"/>
      <protection locked="0"/>
    </xf>
    <xf numFmtId="38" fontId="8" fillId="0" borderId="0" xfId="2" applyFont="1" applyFill="1" applyBorder="1" applyAlignment="1" applyProtection="1">
      <alignment vertical="center"/>
      <protection locked="0"/>
    </xf>
    <xf numFmtId="0" fontId="26" fillId="0" borderId="73" xfId="3" applyFont="1" applyFill="1" applyBorder="1" applyAlignment="1" applyProtection="1">
      <alignment vertical="center"/>
      <protection locked="0"/>
    </xf>
    <xf numFmtId="0" fontId="4" fillId="0" borderId="0" xfId="3" applyFont="1" applyBorder="1" applyAlignment="1" applyProtection="1">
      <alignment horizontal="left" wrapText="1"/>
      <protection locked="0"/>
    </xf>
    <xf numFmtId="0" fontId="4" fillId="0" borderId="0" xfId="3" applyFont="1" applyBorder="1" applyAlignment="1" applyProtection="1">
      <protection locked="0"/>
    </xf>
    <xf numFmtId="0" fontId="5" fillId="0" borderId="0" xfId="3" quotePrefix="1" applyFont="1" applyBorder="1" applyAlignment="1" applyProtection="1">
      <alignment vertical="center"/>
      <protection locked="0"/>
    </xf>
    <xf numFmtId="177" fontId="8" fillId="0" borderId="0" xfId="2" applyNumberFormat="1" applyFont="1" applyFill="1" applyBorder="1" applyAlignment="1" applyProtection="1">
      <alignment vertical="center"/>
      <protection locked="0"/>
    </xf>
    <xf numFmtId="0" fontId="4" fillId="0" borderId="0" xfId="3" applyFont="1" applyAlignment="1" applyProtection="1">
      <alignment vertical="center"/>
      <protection locked="0"/>
    </xf>
    <xf numFmtId="0" fontId="4" fillId="0" borderId="0" xfId="3" applyFont="1" applyBorder="1" applyAlignment="1" applyProtection="1">
      <alignment horizontal="left" vertical="top" wrapText="1"/>
      <protection locked="0"/>
    </xf>
    <xf numFmtId="0" fontId="4" fillId="0" borderId="0" xfId="3" quotePrefix="1" applyFont="1" applyBorder="1" applyAlignment="1" applyProtection="1">
      <alignment vertical="top"/>
      <protection locked="0"/>
    </xf>
    <xf numFmtId="187" fontId="8" fillId="0" borderId="24" xfId="3" applyNumberFormat="1" applyFont="1" applyFill="1" applyBorder="1" applyAlignment="1" applyProtection="1">
      <alignment vertical="center"/>
    </xf>
    <xf numFmtId="49" fontId="32" fillId="0" borderId="75" xfId="3" applyNumberFormat="1" applyFont="1" applyFill="1" applyBorder="1" applyAlignment="1" applyProtection="1">
      <alignment horizontal="right" vertical="center" shrinkToFit="1"/>
    </xf>
    <xf numFmtId="210" fontId="8" fillId="3" borderId="31" xfId="2" applyNumberFormat="1" applyFont="1" applyFill="1" applyBorder="1" applyAlignment="1" applyProtection="1">
      <alignment horizontal="right" vertical="center" shrinkToFit="1"/>
      <protection locked="0"/>
    </xf>
    <xf numFmtId="210" fontId="8" fillId="3" borderId="32" xfId="2" applyNumberFormat="1" applyFont="1" applyFill="1" applyBorder="1" applyAlignment="1" applyProtection="1">
      <alignment horizontal="right" vertical="center" shrinkToFit="1"/>
      <protection locked="0"/>
    </xf>
    <xf numFmtId="38" fontId="8" fillId="0" borderId="76" xfId="2" applyFont="1" applyFill="1" applyBorder="1" applyAlignment="1" applyProtection="1">
      <protection locked="0"/>
    </xf>
    <xf numFmtId="38" fontId="8" fillId="3" borderId="17" xfId="2" applyFont="1" applyFill="1" applyBorder="1" applyAlignment="1" applyProtection="1">
      <protection locked="0"/>
    </xf>
    <xf numFmtId="38" fontId="8" fillId="3" borderId="31" xfId="2" applyFont="1" applyFill="1" applyBorder="1" applyAlignment="1" applyProtection="1">
      <alignment horizontal="right" vertical="center" shrinkToFit="1"/>
      <protection locked="0"/>
    </xf>
    <xf numFmtId="38" fontId="8" fillId="3" borderId="32" xfId="2" applyFont="1" applyFill="1" applyBorder="1" applyAlignment="1" applyProtection="1">
      <alignment horizontal="right" vertical="center" shrinkToFit="1"/>
      <protection locked="0"/>
    </xf>
    <xf numFmtId="187" fontId="3" fillId="3" borderId="77" xfId="3" applyNumberFormat="1" applyFill="1" applyBorder="1" applyAlignment="1" applyProtection="1">
      <alignment horizontal="center" vertical="center"/>
      <protection locked="0"/>
    </xf>
    <xf numFmtId="0" fontId="5" fillId="0" borderId="13" xfId="3" applyFont="1" applyFill="1" applyBorder="1" applyAlignment="1" applyProtection="1">
      <alignment horizontal="distributed" vertical="center" wrapText="1"/>
      <protection locked="0"/>
    </xf>
    <xf numFmtId="0" fontId="14" fillId="0" borderId="12" xfId="3" applyFont="1" applyFill="1" applyBorder="1" applyAlignment="1" applyProtection="1">
      <alignment horizontal="distributed" vertical="center"/>
    </xf>
    <xf numFmtId="0" fontId="14" fillId="0" borderId="12" xfId="3" applyFont="1" applyBorder="1" applyAlignment="1" applyProtection="1">
      <alignment horizontal="distributed" vertical="center"/>
    </xf>
    <xf numFmtId="0" fontId="4" fillId="0" borderId="70" xfId="3" applyFont="1" applyFill="1" applyBorder="1" applyAlignment="1" applyProtection="1">
      <alignment vertical="center"/>
    </xf>
    <xf numFmtId="0" fontId="3" fillId="0" borderId="78" xfId="3" applyFill="1" applyBorder="1" applyAlignment="1" applyProtection="1">
      <alignment vertical="center"/>
    </xf>
    <xf numFmtId="0" fontId="7" fillId="0" borderId="78" xfId="3" applyFont="1" applyFill="1" applyBorder="1" applyAlignment="1" applyProtection="1">
      <alignment vertical="center"/>
    </xf>
    <xf numFmtId="0" fontId="4" fillId="0" borderId="78" xfId="3" applyFont="1" applyFill="1" applyBorder="1" applyAlignment="1" applyProtection="1">
      <alignment vertical="center"/>
    </xf>
    <xf numFmtId="0" fontId="3" fillId="0" borderId="74" xfId="3" applyFill="1" applyBorder="1" applyAlignment="1" applyProtection="1">
      <alignment vertical="center"/>
    </xf>
    <xf numFmtId="0" fontId="4" fillId="0" borderId="70" xfId="3" applyFont="1" applyBorder="1" applyAlignment="1" applyProtection="1">
      <alignment vertical="center"/>
    </xf>
    <xf numFmtId="0" fontId="3" fillId="0" borderId="78" xfId="3" applyBorder="1" applyAlignment="1" applyProtection="1">
      <alignment vertical="center"/>
    </xf>
    <xf numFmtId="0" fontId="7" fillId="0" borderId="78" xfId="3" applyFont="1" applyBorder="1" applyAlignment="1" applyProtection="1">
      <alignment vertical="center"/>
    </xf>
    <xf numFmtId="0" fontId="4" fillId="0" borderId="78" xfId="3" applyFont="1" applyBorder="1" applyAlignment="1" applyProtection="1">
      <alignment vertical="center"/>
    </xf>
    <xf numFmtId="0" fontId="3" fillId="0" borderId="74" xfId="3" applyBorder="1" applyAlignment="1" applyProtection="1">
      <alignment vertical="center"/>
    </xf>
    <xf numFmtId="0" fontId="5" fillId="0" borderId="13" xfId="3" applyFont="1" applyFill="1" applyBorder="1" applyAlignment="1" applyProtection="1">
      <alignment horizontal="distributed" vertical="center" wrapText="1"/>
    </xf>
    <xf numFmtId="38" fontId="8" fillId="0" borderId="31" xfId="2" applyFont="1" applyFill="1" applyBorder="1" applyAlignment="1" applyProtection="1">
      <alignment vertical="center" shrinkToFit="1"/>
    </xf>
    <xf numFmtId="38" fontId="8" fillId="0" borderId="32" xfId="2" applyFont="1" applyFill="1" applyBorder="1" applyAlignment="1" applyProtection="1">
      <alignment vertical="center" shrinkToFit="1"/>
    </xf>
    <xf numFmtId="38" fontId="8" fillId="0" borderId="32" xfId="2" applyFont="1" applyFill="1" applyBorder="1" applyAlignment="1" applyProtection="1">
      <alignment horizontal="right" vertical="center" shrinkToFit="1"/>
    </xf>
    <xf numFmtId="38" fontId="8" fillId="0" borderId="17" xfId="2" applyFont="1" applyFill="1" applyBorder="1" applyAlignment="1" applyProtection="1">
      <alignment shrinkToFit="1"/>
    </xf>
    <xf numFmtId="38" fontId="8" fillId="0" borderId="31" xfId="2" applyFont="1" applyFill="1" applyBorder="1" applyAlignment="1" applyProtection="1">
      <alignment vertical="center"/>
    </xf>
    <xf numFmtId="38" fontId="8" fillId="0" borderId="32" xfId="2" applyFont="1" applyFill="1" applyBorder="1" applyAlignment="1" applyProtection="1">
      <alignment vertical="center"/>
    </xf>
    <xf numFmtId="38" fontId="8" fillId="0" borderId="32" xfId="2" applyFont="1" applyFill="1" applyBorder="1" applyAlignment="1" applyProtection="1">
      <alignment horizontal="right" vertical="center"/>
    </xf>
    <xf numFmtId="0" fontId="9" fillId="0" borderId="0" xfId="3" applyFont="1" applyFill="1" applyAlignment="1" applyProtection="1">
      <alignment vertical="center"/>
    </xf>
    <xf numFmtId="0" fontId="3" fillId="0" borderId="6" xfId="3" applyFill="1" applyBorder="1" applyAlignment="1" applyProtection="1">
      <alignment vertical="center"/>
    </xf>
    <xf numFmtId="0" fontId="3" fillId="0" borderId="4" xfId="3" applyFill="1" applyBorder="1" applyAlignment="1" applyProtection="1">
      <alignment horizontal="center" vertical="center"/>
    </xf>
    <xf numFmtId="0" fontId="3" fillId="0" borderId="1" xfId="3" applyFill="1" applyBorder="1" applyAlignment="1" applyProtection="1">
      <alignment vertical="center"/>
    </xf>
    <xf numFmtId="0" fontId="3" fillId="0" borderId="47" xfId="3" applyFill="1" applyBorder="1" applyAlignment="1" applyProtection="1">
      <alignment vertical="center"/>
    </xf>
    <xf numFmtId="0" fontId="3" fillId="0" borderId="48" xfId="3" applyFill="1" applyBorder="1" applyAlignment="1" applyProtection="1">
      <alignment vertical="center"/>
    </xf>
    <xf numFmtId="0" fontId="3" fillId="0" borderId="1" xfId="3" applyFill="1" applyBorder="1" applyAlignment="1" applyProtection="1">
      <alignment horizontal="center" vertical="center"/>
    </xf>
    <xf numFmtId="0" fontId="3" fillId="0" borderId="2" xfId="3" applyFill="1" applyBorder="1" applyAlignment="1" applyProtection="1">
      <alignment horizontal="center" vertical="center"/>
    </xf>
    <xf numFmtId="0" fontId="3" fillId="0" borderId="3" xfId="3" applyFill="1" applyBorder="1" applyAlignment="1" applyProtection="1">
      <alignment vertical="center"/>
    </xf>
    <xf numFmtId="0" fontId="3" fillId="0" borderId="4" xfId="3" applyFill="1" applyBorder="1" applyAlignment="1" applyProtection="1">
      <alignment horizontal="distributed" vertical="center"/>
    </xf>
    <xf numFmtId="38" fontId="8" fillId="0" borderId="0" xfId="2" applyFont="1" applyFill="1" applyBorder="1" applyAlignment="1" applyProtection="1">
      <alignment horizontal="distributed" vertical="center"/>
    </xf>
    <xf numFmtId="0" fontId="3" fillId="0" borderId="0" xfId="3" applyFont="1" applyFill="1" applyBorder="1" applyAlignment="1" applyProtection="1">
      <alignment horizontal="center" vertical="center"/>
    </xf>
    <xf numFmtId="38" fontId="8" fillId="0" borderId="0" xfId="2" applyFont="1" applyFill="1" applyBorder="1" applyAlignment="1" applyProtection="1">
      <alignment vertical="center"/>
    </xf>
    <xf numFmtId="9" fontId="3" fillId="4" borderId="59" xfId="1" applyFont="1" applyFill="1" applyBorder="1" applyAlignment="1" applyProtection="1">
      <alignment horizontal="center" vertical="center" shrinkToFit="1"/>
      <protection locked="0"/>
    </xf>
    <xf numFmtId="0" fontId="3" fillId="0" borderId="0" xfId="3" applyAlignment="1" applyProtection="1">
      <alignment horizontal="right" vertical="center"/>
    </xf>
    <xf numFmtId="0" fontId="6" fillId="0" borderId="0" xfId="3" applyFont="1" applyAlignment="1" applyProtection="1">
      <alignment vertical="center"/>
    </xf>
    <xf numFmtId="0" fontId="7" fillId="0" borderId="0" xfId="3" applyFont="1" applyAlignment="1" applyProtection="1">
      <alignment horizontal="centerContinuous" vertical="center"/>
    </xf>
    <xf numFmtId="0" fontId="7" fillId="0" borderId="22" xfId="3" applyFont="1" applyBorder="1" applyAlignment="1" applyProtection="1">
      <alignment vertical="center"/>
    </xf>
    <xf numFmtId="0" fontId="3" fillId="0" borderId="0" xfId="3" applyAlignment="1" applyProtection="1">
      <alignment horizontal="centerContinuous" vertical="center"/>
    </xf>
    <xf numFmtId="0" fontId="3" fillId="0" borderId="34" xfId="3" applyBorder="1" applyAlignment="1" applyProtection="1">
      <alignment horizontal="center" vertical="center"/>
    </xf>
    <xf numFmtId="0" fontId="3" fillId="0" borderId="2" xfId="3" applyBorder="1" applyAlignment="1" applyProtection="1">
      <alignment horizontal="centerContinuous" vertical="center"/>
    </xf>
    <xf numFmtId="0" fontId="3" fillId="0" borderId="2" xfId="3" applyBorder="1" applyAlignment="1" applyProtection="1">
      <alignment vertical="center"/>
    </xf>
    <xf numFmtId="0" fontId="3" fillId="0" borderId="3" xfId="3" applyBorder="1" applyAlignment="1" applyProtection="1">
      <alignment horizontal="centerContinuous" vertical="center"/>
    </xf>
    <xf numFmtId="0" fontId="3" fillId="0" borderId="12" xfId="3" applyBorder="1" applyAlignment="1" applyProtection="1">
      <alignment horizontal="center" vertical="center"/>
    </xf>
    <xf numFmtId="0" fontId="5" fillId="0" borderId="5" xfId="3" applyFont="1" applyBorder="1" applyAlignment="1" applyProtection="1">
      <alignment vertical="center"/>
    </xf>
    <xf numFmtId="0" fontId="3" fillId="0" borderId="5" xfId="3" applyBorder="1" applyAlignment="1" applyProtection="1">
      <alignment horizontal="right" vertical="center"/>
    </xf>
    <xf numFmtId="0" fontId="3" fillId="0" borderId="27" xfId="3" applyBorder="1" applyAlignment="1" applyProtection="1">
      <alignment horizontal="center" vertical="center" justifyLastLine="1"/>
    </xf>
    <xf numFmtId="38" fontId="8" fillId="0" borderId="76" xfId="2" applyFont="1" applyFill="1" applyBorder="1" applyAlignment="1" applyProtection="1"/>
    <xf numFmtId="0" fontId="3" fillId="0" borderId="40" xfId="3" applyBorder="1" applyAlignment="1" applyProtection="1">
      <alignment vertical="center"/>
    </xf>
    <xf numFmtId="0" fontId="8" fillId="0" borderId="0" xfId="3" applyFont="1" applyAlignment="1" applyProtection="1">
      <alignment horizontal="centerContinuous" vertical="center"/>
    </xf>
    <xf numFmtId="0" fontId="3" fillId="0" borderId="39" xfId="3" applyBorder="1" applyAlignment="1" applyProtection="1">
      <alignment horizontal="center" vertical="center" justifyLastLine="1"/>
    </xf>
    <xf numFmtId="0" fontId="3" fillId="0" borderId="0" xfId="3" applyBorder="1" applyAlignment="1" applyProtection="1">
      <alignment horizontal="center" vertical="center" justifyLastLine="1"/>
    </xf>
    <xf numFmtId="0" fontId="3" fillId="0" borderId="0" xfId="3" applyBorder="1" applyAlignment="1" applyProtection="1">
      <alignment horizontal="right" vertical="center"/>
    </xf>
    <xf numFmtId="38" fontId="8" fillId="0" borderId="18" xfId="2" applyFont="1" applyFill="1" applyBorder="1" applyAlignment="1" applyProtection="1">
      <protection locked="0"/>
    </xf>
    <xf numFmtId="38" fontId="8" fillId="0" borderId="18" xfId="2" applyFont="1" applyFill="1" applyBorder="1" applyAlignment="1" applyProtection="1"/>
    <xf numFmtId="0" fontId="3" fillId="3" borderId="79" xfId="3" applyFill="1" applyBorder="1" applyAlignment="1" applyProtection="1">
      <alignment vertical="center"/>
      <protection locked="0"/>
    </xf>
    <xf numFmtId="0" fontId="3" fillId="3" borderId="7" xfId="3" applyFill="1" applyBorder="1" applyAlignment="1" applyProtection="1">
      <alignment vertical="center"/>
      <protection locked="0"/>
    </xf>
    <xf numFmtId="178" fontId="8" fillId="3" borderId="80" xfId="2" applyNumberFormat="1" applyFont="1" applyFill="1" applyBorder="1" applyAlignment="1" applyProtection="1">
      <protection locked="0"/>
    </xf>
    <xf numFmtId="0" fontId="3" fillId="3" borderId="23" xfId="3" applyFill="1" applyBorder="1" applyAlignment="1" applyProtection="1">
      <alignment horizontal="right" vertical="center"/>
      <protection locked="0"/>
    </xf>
    <xf numFmtId="0" fontId="9" fillId="0" borderId="24" xfId="3" applyFont="1" applyFill="1" applyBorder="1" applyAlignment="1" applyProtection="1">
      <alignment vertical="center" shrinkToFit="1"/>
      <protection locked="0"/>
    </xf>
    <xf numFmtId="38" fontId="8" fillId="3" borderId="80" xfId="2" applyFont="1" applyFill="1" applyBorder="1" applyAlignment="1" applyProtection="1">
      <protection locked="0"/>
    </xf>
    <xf numFmtId="0" fontId="3" fillId="3" borderId="49" xfId="3" applyNumberFormat="1" applyFill="1" applyBorder="1" applyAlignment="1" applyProtection="1">
      <alignment horizontal="left" vertical="center" shrinkToFit="1"/>
      <protection locked="0"/>
    </xf>
    <xf numFmtId="0" fontId="3" fillId="3" borderId="43" xfId="3" applyNumberFormat="1" applyFill="1" applyBorder="1" applyAlignment="1" applyProtection="1">
      <alignment horizontal="left" vertical="center" shrinkToFit="1"/>
      <protection locked="0"/>
    </xf>
    <xf numFmtId="0" fontId="3" fillId="3" borderId="44" xfId="3" applyNumberFormat="1" applyFill="1" applyBorder="1" applyAlignment="1" applyProtection="1">
      <alignment horizontal="left" vertical="center" shrinkToFit="1"/>
      <protection locked="0"/>
    </xf>
    <xf numFmtId="179" fontId="3" fillId="3" borderId="15" xfId="3" applyNumberFormat="1" applyFill="1" applyBorder="1" applyAlignment="1" applyProtection="1">
      <alignment horizontal="center" vertical="center" shrinkToFit="1"/>
      <protection locked="0"/>
    </xf>
    <xf numFmtId="202" fontId="8" fillId="3" borderId="17" xfId="2" applyNumberFormat="1" applyFont="1" applyFill="1" applyBorder="1" applyAlignment="1" applyProtection="1">
      <alignment horizontal="right" vertical="center" shrinkToFit="1"/>
      <protection locked="0"/>
    </xf>
    <xf numFmtId="0" fontId="3" fillId="3" borderId="19" xfId="3" applyFill="1" applyBorder="1" applyAlignment="1" applyProtection="1">
      <alignment horizontal="center" vertical="center" shrinkToFit="1"/>
      <protection locked="0"/>
    </xf>
    <xf numFmtId="38" fontId="8" fillId="3" borderId="17" xfId="2" applyFont="1" applyFill="1" applyBorder="1" applyAlignment="1" applyProtection="1">
      <alignment horizontal="right" vertical="center" shrinkToFit="1"/>
      <protection locked="0"/>
    </xf>
    <xf numFmtId="38" fontId="8" fillId="3" borderId="19" xfId="2" applyFont="1" applyFill="1" applyBorder="1" applyAlignment="1" applyProtection="1">
      <alignment horizontal="right" vertical="center" shrinkToFit="1"/>
      <protection locked="0"/>
    </xf>
    <xf numFmtId="9" fontId="3" fillId="4" borderId="18" xfId="1" applyFont="1" applyFill="1" applyBorder="1" applyAlignment="1" applyProtection="1">
      <alignment horizontal="center" vertical="center" shrinkToFit="1"/>
      <protection locked="0"/>
    </xf>
    <xf numFmtId="14" fontId="4" fillId="0" borderId="0" xfId="3" applyNumberFormat="1" applyFont="1" applyFill="1" applyBorder="1" applyAlignment="1" applyProtection="1">
      <alignment horizontal="center"/>
    </xf>
    <xf numFmtId="14" fontId="24" fillId="0" borderId="0" xfId="3" applyNumberFormat="1" applyFont="1" applyFill="1" applyBorder="1" applyAlignment="1" applyProtection="1">
      <alignment vertical="center"/>
    </xf>
    <xf numFmtId="14" fontId="24" fillId="0" borderId="24" xfId="3" applyNumberFormat="1" applyFont="1" applyFill="1" applyBorder="1" applyAlignment="1" applyProtection="1">
      <alignment vertical="center"/>
    </xf>
    <xf numFmtId="0" fontId="3" fillId="0" borderId="49" xfId="3" applyNumberFormat="1" applyFill="1" applyBorder="1" applyAlignment="1" applyProtection="1">
      <alignment horizontal="left" vertical="center" shrinkToFit="1"/>
    </xf>
    <xf numFmtId="0" fontId="3" fillId="0" borderId="43" xfId="3" applyNumberFormat="1" applyFill="1" applyBorder="1" applyAlignment="1" applyProtection="1">
      <alignment horizontal="left" vertical="center" shrinkToFit="1"/>
    </xf>
    <xf numFmtId="0" fontId="3" fillId="0" borderId="44" xfId="3" applyNumberFormat="1" applyFill="1" applyBorder="1" applyAlignment="1" applyProtection="1">
      <alignment horizontal="left" vertical="center" shrinkToFit="1"/>
    </xf>
    <xf numFmtId="38" fontId="31" fillId="0" borderId="16" xfId="2" applyFont="1" applyFill="1" applyBorder="1" applyAlignment="1" applyProtection="1">
      <alignment horizontal="right" vertical="center" shrinkToFit="1"/>
    </xf>
    <xf numFmtId="38" fontId="31" fillId="0" borderId="83" xfId="2" applyFont="1" applyFill="1" applyBorder="1" applyAlignment="1" applyProtection="1">
      <alignment horizontal="right" vertical="center" shrinkToFit="1"/>
    </xf>
    <xf numFmtId="0" fontId="11" fillId="0" borderId="0" xfId="3" applyFont="1" applyAlignment="1" applyProtection="1">
      <alignment horizontal="center"/>
    </xf>
    <xf numFmtId="0" fontId="8" fillId="0" borderId="1" xfId="3" applyFont="1" applyFill="1" applyBorder="1" applyAlignment="1" applyProtection="1">
      <alignment horizontal="center" vertical="center" shrinkToFit="1"/>
    </xf>
    <xf numFmtId="0" fontId="8" fillId="0" borderId="85" xfId="3" applyFont="1" applyFill="1" applyBorder="1" applyAlignment="1" applyProtection="1">
      <alignment horizontal="center" vertical="center" shrinkToFit="1"/>
    </xf>
    <xf numFmtId="0" fontId="22" fillId="0" borderId="0" xfId="3" applyFont="1" applyAlignment="1" applyProtection="1">
      <alignment horizontal="center"/>
    </xf>
    <xf numFmtId="0" fontId="3" fillId="0" borderId="49" xfId="3" applyNumberFormat="1" applyFill="1" applyBorder="1" applyAlignment="1" applyProtection="1">
      <alignment horizontal="left" vertical="center"/>
    </xf>
    <xf numFmtId="0" fontId="3" fillId="0" borderId="43" xfId="3" applyNumberFormat="1" applyFill="1" applyBorder="1" applyAlignment="1" applyProtection="1">
      <alignment horizontal="left" vertical="center"/>
    </xf>
    <xf numFmtId="0" fontId="3" fillId="0" borderId="44" xfId="3" applyNumberFormat="1" applyFill="1" applyBorder="1" applyAlignment="1" applyProtection="1">
      <alignment horizontal="left" vertical="center"/>
    </xf>
    <xf numFmtId="38" fontId="31" fillId="0" borderId="68" xfId="3" applyNumberFormat="1" applyFont="1" applyFill="1" applyBorder="1" applyAlignment="1" applyProtection="1">
      <alignment horizontal="right" vertical="center" shrinkToFit="1"/>
    </xf>
    <xf numFmtId="38" fontId="31" fillId="0" borderId="26" xfId="3" applyNumberFormat="1" applyFont="1" applyFill="1" applyBorder="1" applyAlignment="1" applyProtection="1">
      <alignment horizontal="right" vertical="center" shrinkToFit="1"/>
    </xf>
    <xf numFmtId="38" fontId="31" fillId="0" borderId="66" xfId="2" applyFont="1" applyFill="1" applyBorder="1" applyAlignment="1" applyProtection="1">
      <alignment horizontal="right" vertical="center" shrinkToFit="1"/>
    </xf>
    <xf numFmtId="38" fontId="31" fillId="0" borderId="74" xfId="2" applyFont="1" applyFill="1" applyBorder="1" applyAlignment="1" applyProtection="1">
      <alignment horizontal="right" vertical="center" shrinkToFit="1"/>
    </xf>
    <xf numFmtId="38" fontId="31" fillId="0" borderId="66" xfId="3" applyNumberFormat="1" applyFont="1" applyFill="1" applyBorder="1" applyAlignment="1" applyProtection="1">
      <alignment horizontal="right" vertical="center" shrinkToFit="1"/>
    </xf>
    <xf numFmtId="38" fontId="31" fillId="0" borderId="74" xfId="3" applyNumberFormat="1" applyFont="1" applyFill="1" applyBorder="1" applyAlignment="1" applyProtection="1">
      <alignment horizontal="right" vertical="center" shrinkToFit="1"/>
    </xf>
    <xf numFmtId="38" fontId="31" fillId="0" borderId="68" xfId="2" applyFont="1" applyFill="1" applyBorder="1" applyAlignment="1" applyProtection="1">
      <alignment horizontal="right" vertical="center" shrinkToFit="1"/>
    </xf>
    <xf numFmtId="38" fontId="31" fillId="0" borderId="26" xfId="2" applyFont="1" applyFill="1" applyBorder="1" applyAlignment="1" applyProtection="1">
      <alignment horizontal="right" vertical="center" shrinkToFit="1"/>
    </xf>
    <xf numFmtId="38" fontId="31" fillId="0" borderId="36" xfId="2" applyFont="1" applyFill="1" applyBorder="1" applyAlignment="1" applyProtection="1">
      <alignment horizontal="right" vertical="center" shrinkToFit="1"/>
    </xf>
    <xf numFmtId="38" fontId="31" fillId="0" borderId="28" xfId="2" applyFont="1" applyFill="1" applyBorder="1" applyAlignment="1" applyProtection="1">
      <alignment horizontal="right" vertical="center" shrinkToFit="1"/>
    </xf>
    <xf numFmtId="38" fontId="31" fillId="0" borderId="88" xfId="2" applyFont="1" applyFill="1" applyBorder="1" applyAlignment="1" applyProtection="1">
      <alignment horizontal="right" vertical="center" shrinkToFit="1"/>
    </xf>
    <xf numFmtId="38" fontId="31" fillId="0" borderId="89" xfId="2" applyFont="1" applyFill="1" applyBorder="1" applyAlignment="1" applyProtection="1">
      <alignment horizontal="right" vertical="center" shrinkToFit="1"/>
    </xf>
    <xf numFmtId="178" fontId="31" fillId="0" borderId="68" xfId="3" applyNumberFormat="1" applyFont="1" applyFill="1" applyBorder="1" applyAlignment="1" applyProtection="1">
      <alignment horizontal="right" vertical="center" shrinkToFit="1"/>
    </xf>
    <xf numFmtId="178" fontId="31" fillId="0" borderId="26" xfId="3" applyNumberFormat="1" applyFont="1" applyFill="1" applyBorder="1" applyAlignment="1" applyProtection="1">
      <alignment horizontal="right" vertical="center" shrinkToFit="1"/>
    </xf>
    <xf numFmtId="0" fontId="14" fillId="0" borderId="86" xfId="3" applyFont="1" applyFill="1" applyBorder="1" applyAlignment="1" applyProtection="1">
      <alignment horizontal="distributed" vertical="center"/>
    </xf>
    <xf numFmtId="0" fontId="14" fillId="0" borderId="87" xfId="3" applyFont="1" applyFill="1" applyBorder="1" applyAlignment="1" applyProtection="1">
      <alignment horizontal="distributed" vertical="center"/>
    </xf>
    <xf numFmtId="38" fontId="8" fillId="0" borderId="16" xfId="2" applyFont="1" applyFill="1" applyBorder="1" applyAlignment="1" applyProtection="1">
      <alignment horizontal="right" shrinkToFit="1"/>
    </xf>
    <xf numFmtId="38" fontId="8" fillId="0" borderId="83" xfId="2" applyFont="1" applyFill="1" applyBorder="1" applyAlignment="1" applyProtection="1">
      <alignment horizontal="right" shrinkToFit="1"/>
    </xf>
    <xf numFmtId="38" fontId="8" fillId="0" borderId="49" xfId="2" applyFont="1" applyFill="1" applyBorder="1" applyAlignment="1" applyProtection="1">
      <alignment horizontal="right" shrinkToFit="1"/>
    </xf>
    <xf numFmtId="38" fontId="8" fillId="0" borderId="62" xfId="2" applyFont="1" applyFill="1" applyBorder="1" applyAlignment="1" applyProtection="1">
      <alignment horizontal="right" shrinkToFit="1"/>
    </xf>
    <xf numFmtId="0" fontId="3" fillId="0" borderId="0" xfId="3" applyFill="1" applyAlignment="1" applyProtection="1">
      <alignment horizontal="right" vertical="center"/>
    </xf>
    <xf numFmtId="0" fontId="3" fillId="0" borderId="24" xfId="3" applyFill="1" applyBorder="1" applyAlignment="1" applyProtection="1">
      <alignment horizontal="right" vertical="center"/>
    </xf>
    <xf numFmtId="0" fontId="14" fillId="0" borderId="86" xfId="3" applyFont="1" applyBorder="1" applyAlignment="1" applyProtection="1">
      <alignment horizontal="distributed" vertical="center"/>
    </xf>
    <xf numFmtId="0" fontId="14" fillId="0" borderId="87" xfId="3" applyFont="1" applyBorder="1" applyAlignment="1" applyProtection="1">
      <alignment horizontal="distributed" vertical="center"/>
    </xf>
    <xf numFmtId="0" fontId="3" fillId="0" borderId="16" xfId="3" applyNumberFormat="1" applyFill="1" applyBorder="1" applyAlignment="1" applyProtection="1">
      <alignment horizontal="left" vertical="center"/>
    </xf>
    <xf numFmtId="0" fontId="3" fillId="0" borderId="41" xfId="3" applyNumberFormat="1" applyFill="1" applyBorder="1" applyAlignment="1" applyProtection="1">
      <alignment horizontal="left" vertical="center"/>
    </xf>
    <xf numFmtId="0" fontId="3" fillId="0" borderId="42" xfId="3" applyNumberFormat="1" applyFill="1" applyBorder="1" applyAlignment="1" applyProtection="1">
      <alignment horizontal="left" vertical="center"/>
    </xf>
    <xf numFmtId="187" fontId="24" fillId="0" borderId="0" xfId="3" applyNumberFormat="1" applyFont="1" applyFill="1" applyBorder="1" applyAlignment="1" applyProtection="1">
      <alignment horizontal="center"/>
    </xf>
    <xf numFmtId="187" fontId="24" fillId="0" borderId="24" xfId="3" applyNumberFormat="1" applyFont="1" applyFill="1" applyBorder="1" applyAlignment="1" applyProtection="1">
      <alignment horizontal="center"/>
    </xf>
    <xf numFmtId="0" fontId="11" fillId="0" borderId="0" xfId="3" applyFont="1" applyFill="1" applyAlignment="1" applyProtection="1">
      <alignment horizontal="left" vertical="center"/>
    </xf>
    <xf numFmtId="0" fontId="27" fillId="0" borderId="81" xfId="3" applyFont="1" applyFill="1" applyBorder="1" applyAlignment="1" applyProtection="1">
      <alignment horizontal="right" vertical="center"/>
    </xf>
    <xf numFmtId="0" fontId="27" fillId="0" borderId="82" xfId="3" applyFont="1" applyFill="1" applyBorder="1" applyAlignment="1" applyProtection="1">
      <alignment horizontal="right" vertical="center"/>
    </xf>
    <xf numFmtId="49" fontId="32" fillId="0" borderId="14" xfId="3" applyNumberFormat="1" applyFont="1" applyFill="1" applyBorder="1" applyAlignment="1" applyProtection="1">
      <alignment horizontal="left" vertical="center" shrinkToFit="1"/>
    </xf>
    <xf numFmtId="0" fontId="32" fillId="0" borderId="14" xfId="3" applyNumberFormat="1" applyFont="1" applyFill="1" applyBorder="1" applyAlignment="1" applyProtection="1">
      <alignment horizontal="left" vertical="center" shrinkToFit="1"/>
    </xf>
    <xf numFmtId="0" fontId="32" fillId="0" borderId="84" xfId="3" applyNumberFormat="1" applyFont="1" applyFill="1" applyBorder="1" applyAlignment="1" applyProtection="1">
      <alignment horizontal="left" vertical="center" shrinkToFit="1"/>
    </xf>
    <xf numFmtId="0" fontId="33" fillId="0" borderId="24" xfId="3" applyFont="1" applyFill="1" applyBorder="1" applyAlignment="1" applyProtection="1">
      <alignment horizontal="left" wrapText="1"/>
    </xf>
    <xf numFmtId="0" fontId="33" fillId="0" borderId="26" xfId="3" applyFont="1" applyFill="1" applyBorder="1" applyAlignment="1" applyProtection="1">
      <alignment horizontal="left" wrapText="1"/>
    </xf>
    <xf numFmtId="0" fontId="24" fillId="0" borderId="23" xfId="3" applyFont="1" applyFill="1" applyBorder="1" applyAlignment="1" applyProtection="1">
      <alignment horizontal="left" vertical="top" wrapText="1"/>
    </xf>
    <xf numFmtId="0" fontId="24" fillId="0" borderId="0" xfId="3" applyFont="1" applyFill="1" applyBorder="1" applyAlignment="1" applyProtection="1">
      <alignment horizontal="left" vertical="top" wrapText="1"/>
    </xf>
    <xf numFmtId="0" fontId="24" fillId="0" borderId="25" xfId="3" applyFont="1" applyFill="1" applyBorder="1" applyAlignment="1" applyProtection="1">
      <alignment horizontal="left" vertical="top" wrapText="1"/>
    </xf>
    <xf numFmtId="0" fontId="24" fillId="0" borderId="6" xfId="3" applyFont="1" applyFill="1" applyBorder="1" applyAlignment="1" applyProtection="1">
      <alignment horizontal="left" vertical="top" wrapText="1"/>
    </xf>
    <xf numFmtId="0" fontId="14" fillId="0" borderId="0" xfId="3" applyFont="1" applyFill="1" applyAlignment="1" applyProtection="1">
      <alignment horizontal="left" vertical="top" wrapText="1"/>
    </xf>
    <xf numFmtId="38" fontId="31" fillId="0" borderId="88" xfId="2" applyFont="1" applyFill="1" applyBorder="1" applyAlignment="1" applyProtection="1">
      <alignment horizontal="right" vertical="center" shrinkToFit="1"/>
      <protection locked="0"/>
    </xf>
    <xf numFmtId="38" fontId="31" fillId="0" borderId="89" xfId="2" applyFont="1" applyFill="1" applyBorder="1" applyAlignment="1" applyProtection="1">
      <alignment horizontal="right" vertical="center" shrinkToFit="1"/>
      <protection locked="0"/>
    </xf>
    <xf numFmtId="0" fontId="34" fillId="0" borderId="24" xfId="3" applyFont="1" applyFill="1" applyBorder="1" applyAlignment="1" applyProtection="1">
      <alignment horizontal="left" wrapText="1"/>
    </xf>
    <xf numFmtId="0" fontId="34" fillId="0" borderId="26" xfId="3" applyFont="1" applyFill="1" applyBorder="1" applyAlignment="1" applyProtection="1">
      <alignment horizontal="left" wrapText="1"/>
    </xf>
    <xf numFmtId="38" fontId="8" fillId="0" borderId="20" xfId="2" applyFont="1" applyFill="1" applyBorder="1" applyAlignment="1" applyProtection="1">
      <alignment horizontal="right" shrinkToFit="1"/>
    </xf>
    <xf numFmtId="38" fontId="8" fillId="0" borderId="64" xfId="2" applyFont="1" applyFill="1" applyBorder="1" applyAlignment="1" applyProtection="1">
      <alignment horizontal="right" shrinkToFit="1"/>
    </xf>
    <xf numFmtId="0" fontId="3" fillId="3" borderId="49" xfId="3" applyNumberFormat="1" applyFill="1" applyBorder="1" applyAlignment="1" applyProtection="1">
      <alignment horizontal="left" vertical="center" shrinkToFit="1"/>
      <protection locked="0"/>
    </xf>
    <xf numFmtId="0" fontId="3" fillId="3" borderId="43" xfId="3" applyNumberFormat="1" applyFill="1" applyBorder="1" applyAlignment="1" applyProtection="1">
      <alignment horizontal="left" vertical="center" shrinkToFit="1"/>
      <protection locked="0"/>
    </xf>
    <xf numFmtId="0" fontId="3" fillId="3" borderId="44" xfId="3" applyNumberFormat="1" applyFill="1" applyBorder="1" applyAlignment="1" applyProtection="1">
      <alignment horizontal="left" vertical="center" shrinkToFit="1"/>
      <protection locked="0"/>
    </xf>
    <xf numFmtId="38" fontId="8" fillId="3" borderId="49" xfId="2" applyFont="1" applyFill="1" applyBorder="1" applyAlignment="1" applyProtection="1">
      <alignment horizontal="right" shrinkToFit="1"/>
      <protection locked="0"/>
    </xf>
    <xf numFmtId="38" fontId="8" fillId="3" borderId="62" xfId="2" applyFont="1" applyFill="1" applyBorder="1" applyAlignment="1" applyProtection="1">
      <alignment horizontal="right" shrinkToFit="1"/>
      <protection locked="0"/>
    </xf>
    <xf numFmtId="38" fontId="31" fillId="0" borderId="36" xfId="2" applyFont="1" applyFill="1" applyBorder="1" applyAlignment="1" applyProtection="1">
      <alignment horizontal="right" vertical="center" shrinkToFit="1"/>
      <protection locked="0"/>
    </xf>
    <xf numFmtId="38" fontId="31" fillId="0" borderId="28" xfId="2" applyFont="1" applyFill="1" applyBorder="1" applyAlignment="1" applyProtection="1">
      <alignment horizontal="right" vertical="center" shrinkToFit="1"/>
      <protection locked="0"/>
    </xf>
    <xf numFmtId="0" fontId="3" fillId="0" borderId="37" xfId="3" applyBorder="1" applyAlignment="1" applyProtection="1">
      <alignment vertical="center" shrinkToFit="1"/>
    </xf>
    <xf numFmtId="0" fontId="3" fillId="0" borderId="16" xfId="3" applyNumberFormat="1" applyFill="1" applyBorder="1" applyAlignment="1" applyProtection="1">
      <alignment horizontal="left" vertical="center" shrinkToFit="1"/>
    </xf>
    <xf numFmtId="0" fontId="3" fillId="0" borderId="41" xfId="3" applyNumberFormat="1" applyFill="1" applyBorder="1" applyAlignment="1" applyProtection="1">
      <alignment horizontal="left" vertical="center" shrinkToFit="1"/>
    </xf>
    <xf numFmtId="0" fontId="3" fillId="0" borderId="42" xfId="3" applyNumberFormat="1" applyFill="1" applyBorder="1" applyAlignment="1" applyProtection="1">
      <alignment horizontal="left" vertical="center" shrinkToFit="1"/>
    </xf>
    <xf numFmtId="187" fontId="24" fillId="0" borderId="0" xfId="3" applyNumberFormat="1" applyFont="1" applyFill="1" applyBorder="1" applyAlignment="1" applyProtection="1">
      <alignment horizontal="center" vertical="center"/>
    </xf>
    <xf numFmtId="187" fontId="24" fillId="0" borderId="24" xfId="3" applyNumberFormat="1" applyFont="1" applyFill="1" applyBorder="1" applyAlignment="1" applyProtection="1">
      <alignment horizontal="center" vertical="center"/>
    </xf>
    <xf numFmtId="49" fontId="32" fillId="3" borderId="14" xfId="3" applyNumberFormat="1" applyFont="1" applyFill="1" applyBorder="1" applyAlignment="1" applyProtection="1">
      <alignment horizontal="left" vertical="center" shrinkToFit="1"/>
      <protection locked="0"/>
    </xf>
    <xf numFmtId="49" fontId="32" fillId="3" borderId="84" xfId="3" applyNumberFormat="1" applyFont="1" applyFill="1" applyBorder="1" applyAlignment="1" applyProtection="1">
      <alignment horizontal="left" vertical="center" shrinkToFit="1"/>
      <protection locked="0"/>
    </xf>
    <xf numFmtId="0" fontId="33" fillId="3" borderId="24" xfId="3" applyFont="1" applyFill="1" applyBorder="1" applyAlignment="1" applyProtection="1">
      <alignment horizontal="left" wrapText="1"/>
      <protection locked="0"/>
    </xf>
    <xf numFmtId="0" fontId="33" fillId="3" borderId="26" xfId="3" applyFont="1" applyFill="1" applyBorder="1" applyAlignment="1" applyProtection="1">
      <alignment horizontal="left" wrapText="1"/>
      <protection locked="0"/>
    </xf>
    <xf numFmtId="0" fontId="8" fillId="3" borderId="1" xfId="3" applyFont="1" applyFill="1" applyBorder="1" applyAlignment="1" applyProtection="1">
      <alignment horizontal="center" vertical="center" shrinkToFit="1"/>
      <protection locked="0"/>
    </xf>
    <xf numFmtId="0" fontId="8" fillId="3" borderId="85" xfId="3" applyFont="1" applyFill="1" applyBorder="1" applyAlignment="1" applyProtection="1">
      <alignment horizontal="center" vertical="center" shrinkToFit="1"/>
      <protection locked="0"/>
    </xf>
    <xf numFmtId="187" fontId="24" fillId="3" borderId="0" xfId="3" applyNumberFormat="1" applyFont="1" applyFill="1" applyBorder="1" applyAlignment="1" applyProtection="1">
      <alignment horizontal="center"/>
      <protection locked="0"/>
    </xf>
    <xf numFmtId="187" fontId="24" fillId="3" borderId="24" xfId="3" applyNumberFormat="1" applyFont="1" applyFill="1" applyBorder="1" applyAlignment="1" applyProtection="1">
      <alignment horizontal="center"/>
      <protection locked="0"/>
    </xf>
    <xf numFmtId="0" fontId="24" fillId="3" borderId="23" xfId="3" applyFont="1" applyFill="1" applyBorder="1" applyAlignment="1" applyProtection="1">
      <alignment horizontal="left" vertical="top" wrapText="1"/>
      <protection locked="0"/>
    </xf>
    <xf numFmtId="0" fontId="24" fillId="3" borderId="0" xfId="3" applyFont="1" applyFill="1" applyBorder="1" applyAlignment="1" applyProtection="1">
      <alignment horizontal="left" vertical="top" wrapText="1"/>
      <protection locked="0"/>
    </xf>
    <xf numFmtId="0" fontId="24" fillId="3" borderId="25" xfId="3" applyFont="1" applyFill="1" applyBorder="1" applyAlignment="1" applyProtection="1">
      <alignment horizontal="left" vertical="top" wrapText="1"/>
      <protection locked="0"/>
    </xf>
    <xf numFmtId="0" fontId="24" fillId="3" borderId="6" xfId="3" applyFont="1" applyFill="1" applyBorder="1" applyAlignment="1" applyProtection="1">
      <alignment horizontal="left" vertical="top" wrapText="1"/>
      <protection locked="0"/>
    </xf>
    <xf numFmtId="0" fontId="9" fillId="3" borderId="37" xfId="3" applyFont="1" applyFill="1" applyBorder="1" applyAlignment="1" applyProtection="1">
      <alignment horizontal="left" vertical="center" shrinkToFit="1"/>
      <protection locked="0"/>
    </xf>
    <xf numFmtId="0" fontId="9" fillId="0" borderId="37" xfId="3" applyFont="1" applyFill="1" applyBorder="1" applyAlignment="1" applyProtection="1">
      <alignment horizontal="left" vertical="center" shrinkToFit="1"/>
    </xf>
    <xf numFmtId="0" fontId="3" fillId="0" borderId="37" xfId="3" applyBorder="1" applyAlignment="1">
      <alignment vertical="center" shrinkToFit="1"/>
    </xf>
    <xf numFmtId="0" fontId="3" fillId="3" borderId="16" xfId="3" applyNumberFormat="1" applyFill="1" applyBorder="1" applyAlignment="1" applyProtection="1">
      <alignment horizontal="left" vertical="center" shrinkToFit="1"/>
      <protection locked="0"/>
    </xf>
    <xf numFmtId="0" fontId="3" fillId="3" borderId="41" xfId="3" applyNumberFormat="1" applyFill="1" applyBorder="1" applyAlignment="1" applyProtection="1">
      <alignment horizontal="left" vertical="center" shrinkToFit="1"/>
      <protection locked="0"/>
    </xf>
    <xf numFmtId="0" fontId="3" fillId="3" borderId="42" xfId="3" applyNumberFormat="1" applyFill="1" applyBorder="1" applyAlignment="1" applyProtection="1">
      <alignment horizontal="left" vertical="center" shrinkToFit="1"/>
      <protection locked="0"/>
    </xf>
    <xf numFmtId="38" fontId="8" fillId="3" borderId="16" xfId="2" applyFont="1" applyFill="1" applyBorder="1" applyAlignment="1" applyProtection="1">
      <alignment horizontal="right" shrinkToFit="1"/>
      <protection locked="0"/>
    </xf>
    <xf numFmtId="38" fontId="8" fillId="3" borderId="83" xfId="2" applyFont="1" applyFill="1" applyBorder="1" applyAlignment="1" applyProtection="1">
      <alignment horizontal="right" shrinkToFit="1"/>
      <protection locked="0"/>
    </xf>
    <xf numFmtId="0" fontId="12" fillId="0" borderId="0" xfId="3" applyFont="1" applyAlignment="1" applyProtection="1">
      <alignment horizontal="center" vertical="center"/>
    </xf>
    <xf numFmtId="0" fontId="24" fillId="3" borderId="24" xfId="3" applyFont="1" applyFill="1" applyBorder="1" applyAlignment="1" applyProtection="1">
      <alignment horizontal="left" vertical="top" wrapText="1"/>
      <protection locked="0"/>
    </xf>
    <xf numFmtId="0" fontId="24" fillId="3" borderId="26" xfId="3" applyFont="1" applyFill="1" applyBorder="1" applyAlignment="1" applyProtection="1">
      <alignment horizontal="left" vertical="top" wrapText="1"/>
      <protection locked="0"/>
    </xf>
    <xf numFmtId="0" fontId="3" fillId="0" borderId="0" xfId="3" applyBorder="1" applyAlignment="1">
      <alignment horizontal="left" vertical="center" shrinkToFit="1"/>
    </xf>
    <xf numFmtId="0" fontId="3" fillId="3" borderId="37" xfId="3" applyFill="1" applyBorder="1" applyAlignment="1" applyProtection="1">
      <alignment horizontal="left" vertical="center"/>
      <protection locked="0"/>
    </xf>
    <xf numFmtId="0" fontId="3" fillId="0" borderId="86" xfId="3" applyFill="1" applyBorder="1" applyAlignment="1" applyProtection="1">
      <alignment horizontal="distributed" vertical="center"/>
    </xf>
    <xf numFmtId="0" fontId="3" fillId="0" borderId="87" xfId="3" applyFill="1" applyBorder="1" applyAlignment="1" applyProtection="1">
      <alignment horizontal="distributed" vertical="center"/>
    </xf>
    <xf numFmtId="0" fontId="11" fillId="0" borderId="0" xfId="3" applyFont="1" applyAlignment="1" applyProtection="1">
      <alignment horizontal="left"/>
    </xf>
    <xf numFmtId="0" fontId="3" fillId="0" borderId="23" xfId="3" applyFill="1" applyBorder="1" applyAlignment="1" applyProtection="1">
      <alignment horizontal="left" vertical="top"/>
    </xf>
    <xf numFmtId="0" fontId="3" fillId="0" borderId="0" xfId="3" applyFill="1" applyBorder="1" applyAlignment="1" applyProtection="1">
      <alignment horizontal="left" vertical="top"/>
    </xf>
    <xf numFmtId="0" fontId="3" fillId="0" borderId="24" xfId="3" applyFill="1" applyBorder="1" applyAlignment="1" applyProtection="1">
      <alignment horizontal="left" vertical="top"/>
    </xf>
    <xf numFmtId="0" fontId="3" fillId="0" borderId="25" xfId="3" applyFill="1" applyBorder="1" applyAlignment="1" applyProtection="1">
      <alignment horizontal="left" vertical="top"/>
    </xf>
    <xf numFmtId="0" fontId="3" fillId="0" borderId="6" xfId="3" applyFill="1" applyBorder="1" applyAlignment="1" applyProtection="1">
      <alignment horizontal="left" vertical="top"/>
    </xf>
    <xf numFmtId="0" fontId="3" fillId="0" borderId="26" xfId="3" applyFill="1" applyBorder="1" applyAlignment="1" applyProtection="1">
      <alignment horizontal="left" vertical="top"/>
    </xf>
    <xf numFmtId="0" fontId="21" fillId="0" borderId="0" xfId="3" applyFont="1" applyAlignment="1" applyProtection="1">
      <alignment horizontal="left" vertical="center"/>
    </xf>
    <xf numFmtId="187" fontId="8" fillId="0" borderId="0" xfId="3" applyNumberFormat="1" applyFont="1" applyFill="1" applyBorder="1" applyAlignment="1" applyProtection="1">
      <alignment horizontal="center" vertical="center"/>
    </xf>
    <xf numFmtId="187" fontId="8" fillId="0" borderId="24" xfId="3" applyNumberFormat="1" applyFont="1" applyFill="1" applyBorder="1" applyAlignment="1" applyProtection="1">
      <alignment horizontal="center" vertical="center"/>
    </xf>
    <xf numFmtId="0" fontId="3" fillId="0" borderId="0" xfId="3" applyBorder="1" applyAlignment="1" applyProtection="1">
      <alignment vertical="center" shrinkToFit="1"/>
    </xf>
    <xf numFmtId="0" fontId="27" fillId="2" borderId="81" xfId="3" applyFont="1" applyFill="1" applyBorder="1" applyAlignment="1" applyProtection="1">
      <alignment horizontal="right" vertical="center"/>
    </xf>
    <xf numFmtId="0" fontId="27" fillId="2" borderId="82" xfId="3" applyFont="1" applyFill="1" applyBorder="1" applyAlignment="1" applyProtection="1">
      <alignment horizontal="right" vertical="center"/>
    </xf>
    <xf numFmtId="49" fontId="32" fillId="0" borderId="75" xfId="3" applyNumberFormat="1" applyFont="1" applyFill="1" applyBorder="1" applyAlignment="1" applyProtection="1">
      <alignment horizontal="left" vertical="center" shrinkToFit="1"/>
    </xf>
    <xf numFmtId="0" fontId="3" fillId="0" borderId="0" xfId="3" applyAlignment="1" applyProtection="1">
      <alignment horizontal="right" vertical="center"/>
    </xf>
    <xf numFmtId="0" fontId="3" fillId="0" borderId="24" xfId="3" applyBorder="1" applyAlignment="1" applyProtection="1">
      <alignment horizontal="right" vertical="center"/>
    </xf>
    <xf numFmtId="38" fontId="8" fillId="0" borderId="49" xfId="2" applyFont="1" applyFill="1" applyBorder="1" applyAlignment="1" applyProtection="1">
      <alignment shrinkToFit="1"/>
    </xf>
    <xf numFmtId="38" fontId="8" fillId="0" borderId="62" xfId="2" applyFont="1" applyFill="1" applyBorder="1" applyAlignment="1" applyProtection="1">
      <alignment shrinkToFit="1"/>
    </xf>
    <xf numFmtId="38" fontId="8" fillId="0" borderId="20" xfId="2" applyFont="1" applyFill="1" applyBorder="1" applyAlignment="1" applyProtection="1">
      <alignment shrinkToFit="1"/>
    </xf>
    <xf numFmtId="38" fontId="8" fillId="0" borderId="64" xfId="2" applyFont="1" applyFill="1" applyBorder="1" applyAlignment="1" applyProtection="1">
      <alignment shrinkToFit="1"/>
    </xf>
    <xf numFmtId="0" fontId="3" fillId="0" borderId="86" xfId="3" applyBorder="1" applyAlignment="1" applyProtection="1">
      <alignment horizontal="distributed" vertical="center"/>
    </xf>
    <xf numFmtId="0" fontId="3" fillId="0" borderId="87" xfId="3" applyBorder="1" applyAlignment="1" applyProtection="1">
      <alignment horizontal="distributed" vertical="center"/>
    </xf>
    <xf numFmtId="38" fontId="8" fillId="0" borderId="16" xfId="2" applyFont="1" applyFill="1" applyBorder="1" applyAlignment="1" applyProtection="1">
      <alignment shrinkToFit="1"/>
    </xf>
    <xf numFmtId="38" fontId="8" fillId="0" borderId="83" xfId="2" applyFont="1" applyFill="1" applyBorder="1" applyAlignment="1" applyProtection="1">
      <alignment shrinkToFit="1"/>
    </xf>
    <xf numFmtId="0" fontId="14" fillId="0" borderId="0" xfId="3" applyFont="1" applyFill="1" applyAlignment="1" applyProtection="1">
      <alignment horizontal="left" vertical="top" wrapText="1"/>
      <protection locked="0"/>
    </xf>
    <xf numFmtId="0" fontId="11" fillId="0" borderId="0" xfId="3" applyFont="1" applyFill="1" applyAlignment="1" applyProtection="1">
      <alignment horizontal="left"/>
    </xf>
    <xf numFmtId="0" fontId="8" fillId="0" borderId="23" xfId="3" applyFont="1" applyFill="1" applyBorder="1" applyAlignment="1" applyProtection="1">
      <alignment horizontal="left" vertical="top"/>
    </xf>
    <xf numFmtId="0" fontId="8" fillId="0" borderId="0" xfId="3" applyFont="1" applyFill="1" applyBorder="1" applyAlignment="1" applyProtection="1">
      <alignment horizontal="left" vertical="top"/>
    </xf>
    <xf numFmtId="0" fontId="8" fillId="0" borderId="24" xfId="3" applyFont="1" applyFill="1" applyBorder="1" applyAlignment="1" applyProtection="1">
      <alignment horizontal="left" vertical="top"/>
    </xf>
    <xf numFmtId="0" fontId="8" fillId="0" borderId="25" xfId="3" applyFont="1" applyFill="1" applyBorder="1" applyAlignment="1" applyProtection="1">
      <alignment horizontal="left" vertical="top"/>
    </xf>
    <xf numFmtId="0" fontId="8" fillId="0" borderId="6" xfId="3" applyFont="1" applyFill="1" applyBorder="1" applyAlignment="1" applyProtection="1">
      <alignment horizontal="left" vertical="top"/>
    </xf>
    <xf numFmtId="0" fontId="8" fillId="0" borderId="26" xfId="3" applyFont="1" applyFill="1" applyBorder="1" applyAlignment="1" applyProtection="1">
      <alignment horizontal="left" vertical="top"/>
    </xf>
    <xf numFmtId="0" fontId="21" fillId="0" borderId="0" xfId="3" applyFont="1" applyFill="1" applyAlignment="1" applyProtection="1">
      <alignment horizontal="left" vertical="center"/>
    </xf>
    <xf numFmtId="38" fontId="8" fillId="0" borderId="49" xfId="2" applyFont="1" applyFill="1" applyBorder="1" applyAlignment="1" applyProtection="1">
      <alignment horizontal="right" shrinkToFit="1"/>
      <protection locked="0"/>
    </xf>
    <xf numFmtId="38" fontId="8" fillId="0" borderId="62" xfId="2" applyFont="1" applyFill="1" applyBorder="1" applyAlignment="1" applyProtection="1">
      <alignment horizontal="right" shrinkToFit="1"/>
      <protection locked="0"/>
    </xf>
    <xf numFmtId="0" fontId="3" fillId="3" borderId="19" xfId="3" applyNumberFormat="1" applyFill="1" applyBorder="1" applyAlignment="1" applyProtection="1">
      <alignment horizontal="left" vertical="center" shrinkToFit="1"/>
      <protection locked="0"/>
    </xf>
    <xf numFmtId="0" fontId="3" fillId="3" borderId="77" xfId="3" applyNumberFormat="1" applyFill="1" applyBorder="1" applyAlignment="1" applyProtection="1">
      <alignment horizontal="left" vertical="center" shrinkToFit="1"/>
      <protection locked="0"/>
    </xf>
    <xf numFmtId="0" fontId="3" fillId="3" borderId="90" xfId="3" applyNumberFormat="1" applyFill="1" applyBorder="1" applyAlignment="1" applyProtection="1">
      <alignment horizontal="left" vertical="center" shrinkToFit="1"/>
      <protection locked="0"/>
    </xf>
    <xf numFmtId="0" fontId="22" fillId="0" borderId="0" xfId="3" applyFont="1" applyAlignment="1" applyProtection="1">
      <alignment horizontal="center"/>
      <protection locked="0"/>
    </xf>
    <xf numFmtId="187" fontId="24" fillId="0" borderId="0" xfId="3" applyNumberFormat="1" applyFont="1" applyFill="1" applyBorder="1" applyAlignment="1" applyProtection="1">
      <alignment horizontal="center" vertical="center"/>
      <protection locked="0"/>
    </xf>
    <xf numFmtId="187" fontId="24" fillId="0" borderId="24" xfId="3" applyNumberFormat="1" applyFont="1" applyFill="1" applyBorder="1" applyAlignment="1" applyProtection="1">
      <alignment horizontal="center" vertical="center"/>
      <protection locked="0"/>
    </xf>
    <xf numFmtId="0" fontId="3" fillId="3" borderId="37" xfId="3" applyFont="1" applyFill="1" applyBorder="1" applyAlignment="1" applyProtection="1">
      <alignment horizontal="left" vertical="center" shrinkToFit="1"/>
      <protection locked="0"/>
    </xf>
    <xf numFmtId="0" fontId="3" fillId="0" borderId="86" xfId="3" applyFill="1" applyBorder="1" applyAlignment="1" applyProtection="1">
      <alignment horizontal="distributed" vertical="center"/>
      <protection locked="0"/>
    </xf>
    <xf numFmtId="0" fontId="3" fillId="0" borderId="87" xfId="3" applyFill="1" applyBorder="1" applyAlignment="1" applyProtection="1">
      <alignment horizontal="distributed" vertical="center"/>
      <protection locked="0"/>
    </xf>
    <xf numFmtId="0" fontId="27" fillId="0" borderId="81" xfId="3" applyFont="1" applyFill="1" applyBorder="1" applyAlignment="1" applyProtection="1">
      <alignment horizontal="right" vertical="center"/>
      <protection locked="0"/>
    </xf>
    <xf numFmtId="0" fontId="27" fillId="0" borderId="82" xfId="3" applyFont="1" applyFill="1" applyBorder="1" applyAlignment="1" applyProtection="1">
      <alignment horizontal="right" vertical="center"/>
      <protection locked="0"/>
    </xf>
    <xf numFmtId="49" fontId="32" fillId="3" borderId="75" xfId="3" applyNumberFormat="1" applyFont="1" applyFill="1" applyBorder="1" applyAlignment="1" applyProtection="1">
      <alignment horizontal="left" vertical="center" shrinkToFit="1"/>
      <protection locked="0"/>
    </xf>
    <xf numFmtId="38" fontId="8" fillId="0" borderId="20" xfId="2" applyFont="1" applyFill="1" applyBorder="1" applyAlignment="1" applyProtection="1">
      <alignment horizontal="right" shrinkToFit="1"/>
      <protection locked="0"/>
    </xf>
    <xf numFmtId="38" fontId="8" fillId="0" borderId="64" xfId="2" applyFont="1" applyFill="1" applyBorder="1" applyAlignment="1" applyProtection="1">
      <alignment horizontal="right" shrinkToFit="1"/>
      <protection locked="0"/>
    </xf>
    <xf numFmtId="0" fontId="12" fillId="0" borderId="0" xfId="3" applyFont="1" applyAlignment="1">
      <alignment horizontal="center" vertical="center"/>
    </xf>
    <xf numFmtId="0" fontId="5" fillId="0" borderId="67" xfId="3" applyFont="1" applyBorder="1" applyAlignment="1">
      <alignment horizontal="distributed" vertical="center" justifyLastLine="1"/>
    </xf>
    <xf numFmtId="0" fontId="5" fillId="0" borderId="91" xfId="3" applyFont="1" applyBorder="1" applyAlignment="1">
      <alignment horizontal="distributed" vertical="center" justifyLastLine="1"/>
    </xf>
    <xf numFmtId="0" fontId="5" fillId="0" borderId="92" xfId="3" applyFont="1" applyBorder="1" applyAlignment="1">
      <alignment horizontal="distributed" vertical="center" justifyLastLine="1"/>
    </xf>
    <xf numFmtId="0" fontId="4" fillId="0" borderId="67" xfId="3" applyFont="1" applyBorder="1" applyAlignment="1">
      <alignment vertical="top"/>
    </xf>
    <xf numFmtId="0" fontId="4" fillId="0" borderId="91" xfId="3" applyFont="1" applyBorder="1" applyAlignment="1">
      <alignment vertical="top"/>
    </xf>
    <xf numFmtId="0" fontId="4" fillId="0" borderId="92" xfId="3" applyFont="1" applyBorder="1" applyAlignment="1">
      <alignment vertical="top"/>
    </xf>
    <xf numFmtId="0" fontId="4" fillId="0" borderId="67" xfId="3" applyFont="1" applyBorder="1" applyAlignment="1">
      <alignment vertical="center"/>
    </xf>
    <xf numFmtId="0" fontId="4" fillId="0" borderId="91" xfId="3" applyFont="1" applyBorder="1" applyAlignment="1">
      <alignment vertical="center"/>
    </xf>
    <xf numFmtId="0" fontId="4" fillId="0" borderId="92" xfId="3" applyFont="1" applyBorder="1" applyAlignment="1">
      <alignment vertical="center"/>
    </xf>
    <xf numFmtId="0" fontId="5" fillId="0" borderId="0" xfId="3" applyFont="1" applyAlignment="1">
      <alignment horizontal="distributed" vertical="center" justifyLastLine="1"/>
    </xf>
    <xf numFmtId="0" fontId="4" fillId="0" borderId="0" xfId="3" applyFont="1" applyAlignment="1">
      <alignment vertical="top"/>
    </xf>
    <xf numFmtId="0" fontId="5" fillId="0" borderId="58" xfId="3" quotePrefix="1" applyFont="1" applyBorder="1" applyAlignment="1">
      <alignment horizontal="center" vertical="center"/>
    </xf>
    <xf numFmtId="0" fontId="5" fillId="0" borderId="93" xfId="3" applyFont="1" applyBorder="1" applyAlignment="1">
      <alignment horizontal="center" vertical="center"/>
    </xf>
    <xf numFmtId="0" fontId="5" fillId="0" borderId="94" xfId="3" applyFont="1" applyBorder="1" applyAlignment="1">
      <alignment horizontal="center" vertical="center"/>
    </xf>
    <xf numFmtId="0" fontId="5" fillId="0" borderId="95" xfId="3" applyFont="1" applyBorder="1" applyAlignment="1">
      <alignment horizontal="center" vertical="center"/>
    </xf>
    <xf numFmtId="177" fontId="8" fillId="0" borderId="93" xfId="2" applyNumberFormat="1" applyFont="1" applyFill="1" applyBorder="1" applyAlignment="1">
      <alignment horizontal="center" vertical="center"/>
    </xf>
    <xf numFmtId="177" fontId="8" fillId="0" borderId="95" xfId="2" applyNumberFormat="1" applyFont="1" applyFill="1" applyBorder="1" applyAlignment="1">
      <alignment horizontal="center" vertical="center"/>
    </xf>
    <xf numFmtId="0" fontId="5" fillId="0" borderId="51" xfId="3" quotePrefix="1" applyFont="1" applyBorder="1" applyAlignment="1">
      <alignment horizontal="center" vertical="center"/>
    </xf>
    <xf numFmtId="0" fontId="5" fillId="0" borderId="51" xfId="3" applyFont="1" applyBorder="1" applyAlignment="1">
      <alignment horizontal="center" vertical="center"/>
    </xf>
    <xf numFmtId="177" fontId="8" fillId="0" borderId="51" xfId="2" applyNumberFormat="1" applyFont="1" applyFill="1" applyBorder="1" applyAlignment="1">
      <alignment horizontal="center" vertical="center"/>
    </xf>
    <xf numFmtId="0" fontId="5" fillId="0" borderId="17" xfId="3" quotePrefix="1" applyFont="1" applyBorder="1" applyAlignment="1">
      <alignment horizontal="center" vertical="center"/>
    </xf>
    <xf numFmtId="0" fontId="5" fillId="0" borderId="16" xfId="3" applyFont="1" applyBorder="1" applyAlignment="1">
      <alignment horizontal="center" vertical="center"/>
    </xf>
    <xf numFmtId="0" fontId="5" fillId="0" borderId="41" xfId="3" applyFont="1" applyBorder="1" applyAlignment="1">
      <alignment horizontal="center" vertical="center"/>
    </xf>
    <xf numFmtId="0" fontId="5" fillId="0" borderId="42" xfId="3" applyFont="1" applyBorder="1" applyAlignment="1">
      <alignment horizontal="center" vertical="center"/>
    </xf>
    <xf numFmtId="177" fontId="8" fillId="0" borderId="16" xfId="2" applyNumberFormat="1" applyFont="1" applyFill="1" applyBorder="1" applyAlignment="1">
      <alignment horizontal="center" vertical="center"/>
    </xf>
    <xf numFmtId="177" fontId="8" fillId="0" borderId="42" xfId="2" applyNumberFormat="1" applyFont="1" applyFill="1" applyBorder="1" applyAlignment="1">
      <alignment horizontal="center" vertical="center"/>
    </xf>
    <xf numFmtId="0" fontId="5" fillId="0" borderId="32" xfId="3" quotePrefix="1" applyFont="1" applyBorder="1" applyAlignment="1">
      <alignment horizontal="center" vertical="center"/>
    </xf>
    <xf numFmtId="0" fontId="5" fillId="0" borderId="49" xfId="3" applyFont="1" applyBorder="1" applyAlignment="1">
      <alignment horizontal="center" vertical="center"/>
    </xf>
    <xf numFmtId="0" fontId="5" fillId="0" borderId="43" xfId="3" applyFont="1" applyBorder="1" applyAlignment="1">
      <alignment horizontal="center" vertical="center"/>
    </xf>
    <xf numFmtId="0" fontId="5" fillId="0" borderId="44" xfId="3" applyFont="1" applyBorder="1" applyAlignment="1">
      <alignment horizontal="center" vertical="center"/>
    </xf>
    <xf numFmtId="177" fontId="8" fillId="0" borderId="49" xfId="2" applyNumberFormat="1" applyFont="1" applyFill="1" applyBorder="1" applyAlignment="1">
      <alignment horizontal="center" vertical="center"/>
    </xf>
    <xf numFmtId="177" fontId="8" fillId="0" borderId="44" xfId="2" applyNumberFormat="1" applyFont="1" applyFill="1" applyBorder="1" applyAlignment="1">
      <alignment horizontal="center" vertical="center"/>
    </xf>
    <xf numFmtId="0" fontId="3" fillId="0" borderId="86" xfId="3" applyBorder="1" applyAlignment="1">
      <alignment horizontal="distributed" vertical="center"/>
    </xf>
    <xf numFmtId="0" fontId="3" fillId="0" borderId="87" xfId="3" applyBorder="1" applyAlignment="1">
      <alignment horizontal="distributed" vertical="center"/>
    </xf>
    <xf numFmtId="0" fontId="4" fillId="0" borderId="5" xfId="3" applyFont="1" applyBorder="1" applyAlignment="1">
      <alignment horizontal="center" vertical="center" wrapText="1"/>
    </xf>
    <xf numFmtId="0" fontId="4" fillId="0" borderId="0" xfId="3" applyFont="1" applyAlignment="1">
      <alignment horizontal="center" vertical="center" wrapText="1"/>
    </xf>
    <xf numFmtId="0" fontId="4" fillId="0" borderId="5" xfId="3" applyFont="1" applyBorder="1" applyAlignment="1">
      <alignment vertical="center" wrapText="1"/>
    </xf>
    <xf numFmtId="0" fontId="4" fillId="0" borderId="22" xfId="3" applyFont="1" applyBorder="1" applyAlignment="1">
      <alignment vertical="center" wrapText="1"/>
    </xf>
    <xf numFmtId="0" fontId="4" fillId="0" borderId="0" xfId="3" applyFont="1" applyAlignment="1">
      <alignment vertical="center" wrapText="1"/>
    </xf>
    <xf numFmtId="0" fontId="4" fillId="0" borderId="24" xfId="3" applyFont="1" applyBorder="1" applyAlignment="1">
      <alignment vertical="center" wrapText="1"/>
    </xf>
    <xf numFmtId="0" fontId="5" fillId="0" borderId="35" xfId="3" applyFont="1" applyBorder="1" applyAlignment="1">
      <alignment horizontal="distributed" vertical="center" justifyLastLine="1"/>
    </xf>
    <xf numFmtId="38" fontId="5" fillId="0" borderId="67" xfId="2" applyFont="1" applyFill="1" applyBorder="1" applyAlignment="1">
      <alignment horizontal="center" vertical="center" wrapText="1" justifyLastLine="1"/>
    </xf>
    <xf numFmtId="38" fontId="5" fillId="0" borderId="91" xfId="2" applyFont="1" applyFill="1" applyBorder="1" applyAlignment="1">
      <alignment horizontal="center" vertical="center" wrapText="1" justifyLastLine="1"/>
    </xf>
    <xf numFmtId="38" fontId="5" fillId="0" borderId="92" xfId="2" applyFont="1" applyFill="1" applyBorder="1" applyAlignment="1">
      <alignment horizontal="center" vertical="center" wrapText="1" justifyLastLine="1"/>
    </xf>
    <xf numFmtId="0" fontId="5" fillId="0" borderId="67" xfId="3" applyFont="1" applyBorder="1" applyAlignment="1">
      <alignment horizontal="center" vertical="center" justifyLastLine="1"/>
    </xf>
    <xf numFmtId="0" fontId="5" fillId="0" borderId="92" xfId="3" applyFont="1" applyBorder="1" applyAlignment="1">
      <alignment horizontal="center" vertical="center" justifyLastLine="1"/>
    </xf>
    <xf numFmtId="0" fontId="11" fillId="0" borderId="0" xfId="3" applyFont="1" applyAlignment="1">
      <alignment horizontal="center" vertical="center"/>
    </xf>
    <xf numFmtId="0" fontId="3" fillId="0" borderId="77" xfId="3" applyBorder="1" applyAlignment="1" applyProtection="1">
      <alignment horizontal="center" vertical="center"/>
      <protection locked="0"/>
    </xf>
    <xf numFmtId="0" fontId="9" fillId="0" borderId="0" xfId="3" applyFont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  <xf numFmtId="0" fontId="9" fillId="0" borderId="37" xfId="3" applyFont="1" applyBorder="1" applyAlignment="1" applyProtection="1">
      <alignment vertical="center"/>
      <protection locked="0"/>
    </xf>
    <xf numFmtId="0" fontId="9" fillId="0" borderId="28" xfId="3" applyFont="1" applyBorder="1" applyAlignment="1" applyProtection="1">
      <alignment vertical="center"/>
      <protection locked="0"/>
    </xf>
    <xf numFmtId="49" fontId="27" fillId="2" borderId="6" xfId="3" applyNumberFormat="1" applyFont="1" applyFill="1" applyBorder="1" applyAlignment="1" applyProtection="1">
      <alignment vertical="center"/>
      <protection locked="0"/>
    </xf>
    <xf numFmtId="49" fontId="27" fillId="2" borderId="26" xfId="3" applyNumberFormat="1" applyFont="1" applyFill="1" applyBorder="1" applyAlignment="1" applyProtection="1">
      <alignment vertical="center"/>
      <protection locked="0"/>
    </xf>
  </cellXfs>
  <cellStyles count="4">
    <cellStyle name="パーセント" xfId="1" builtinId="5"/>
    <cellStyle name="桁区切り" xfId="2" builtinId="6"/>
    <cellStyle name="標準" xfId="0" builtinId="0"/>
    <cellStyle name="標準_q04-cyoutatsu-y15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66675</xdr:rowOff>
    </xdr:from>
    <xdr:to>
      <xdr:col>6</xdr:col>
      <xdr:colOff>257175</xdr:colOff>
      <xdr:row>52</xdr:row>
      <xdr:rowOff>0</xdr:rowOff>
    </xdr:to>
    <xdr:grpSp>
      <xdr:nvGrpSpPr>
        <xdr:cNvPr id="81166" name="グループ化 30">
          <a:extLst>
            <a:ext uri="{FF2B5EF4-FFF2-40B4-BE49-F238E27FC236}">
              <a16:creationId xmlns:a16="http://schemas.microsoft.com/office/drawing/2014/main" id="{ABA05EAA-B2D5-D480-B00A-DFD5966D1664}"/>
            </a:ext>
          </a:extLst>
        </xdr:cNvPr>
        <xdr:cNvGrpSpPr>
          <a:grpSpLocks/>
        </xdr:cNvGrpSpPr>
      </xdr:nvGrpSpPr>
      <xdr:grpSpPr bwMode="auto">
        <a:xfrm>
          <a:off x="0" y="13201650"/>
          <a:ext cx="4514850" cy="790575"/>
          <a:chOff x="9525" y="20550189"/>
          <a:chExt cx="4514851" cy="1195387"/>
        </a:xfrm>
      </xdr:grpSpPr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7027B284-7331-8C3A-22CA-50607032EEEF}"/>
              </a:ext>
            </a:extLst>
          </xdr:cNvPr>
          <xdr:cNvSpPr txBox="1"/>
        </xdr:nvSpPr>
        <xdr:spPr bwMode="auto">
          <a:xfrm>
            <a:off x="9525" y="20550189"/>
            <a:ext cx="2257426" cy="230436"/>
          </a:xfrm>
          <a:prstGeom prst="rect">
            <a:avLst/>
          </a:prstGeom>
          <a:noFill/>
          <a:ln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kumimoji="1" lang="ja-JP" altLang="en-US" sz="800">
                <a:latin typeface="ＭＳ 明朝" panose="02020609040205080304" pitchFamily="17" charset="-128"/>
                <a:ea typeface="ＭＳ 明朝" panose="02020609040205080304" pitchFamily="17" charset="-128"/>
              </a:rPr>
              <a:t>　経　　　　理</a:t>
            </a:r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60A25E49-5015-EF5A-F8B8-9707253AEFA1}"/>
              </a:ext>
            </a:extLst>
          </xdr:cNvPr>
          <xdr:cNvSpPr txBox="1"/>
        </xdr:nvSpPr>
        <xdr:spPr bwMode="auto">
          <a:xfrm>
            <a:off x="9525" y="20780625"/>
            <a:ext cx="752475" cy="964951"/>
          </a:xfrm>
          <a:prstGeom prst="rect">
            <a:avLst/>
          </a:prstGeom>
          <a:noFill/>
          <a:ln>
            <a:solidFill>
              <a:srgbClr val="000000"/>
            </a:solidFill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部長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840844A0-04A0-F47B-1D0E-319F23E8F785}"/>
              </a:ext>
            </a:extLst>
          </xdr:cNvPr>
          <xdr:cNvSpPr txBox="1"/>
        </xdr:nvSpPr>
        <xdr:spPr bwMode="auto">
          <a:xfrm>
            <a:off x="762000" y="20780625"/>
            <a:ext cx="752475" cy="964951"/>
          </a:xfrm>
          <a:prstGeom prst="rect">
            <a:avLst/>
          </a:prstGeom>
          <a:noFill/>
          <a:ln>
            <a:solidFill>
              <a:srgbClr val="000000"/>
            </a:solidFill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課長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C43C46AD-870D-2E3D-9973-4F8BAF1C52D6}"/>
              </a:ext>
            </a:extLst>
          </xdr:cNvPr>
          <xdr:cNvSpPr txBox="1"/>
        </xdr:nvSpPr>
        <xdr:spPr bwMode="auto">
          <a:xfrm>
            <a:off x="1514475" y="20780625"/>
            <a:ext cx="752475" cy="964951"/>
          </a:xfrm>
          <a:prstGeom prst="rect">
            <a:avLst/>
          </a:prstGeom>
          <a:noFill/>
          <a:ln>
            <a:solidFill>
              <a:srgbClr val="000000"/>
            </a:solidFill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係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37E7A33B-C0C4-7BB0-C204-EDC55342CC89}"/>
              </a:ext>
            </a:extLst>
          </xdr:cNvPr>
          <xdr:cNvSpPr txBox="1">
            <a:spLocks/>
          </xdr:cNvSpPr>
        </xdr:nvSpPr>
        <xdr:spPr bwMode="auto">
          <a:xfrm>
            <a:off x="2266951" y="20550189"/>
            <a:ext cx="2257426" cy="230436"/>
          </a:xfrm>
          <a:prstGeom prst="rect">
            <a:avLst/>
          </a:prstGeom>
          <a:noFill/>
          <a:ln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kumimoji="1" lang="ja-JP" altLang="en-US" sz="800">
                <a:latin typeface="ＭＳ 明朝" panose="02020609040205080304" pitchFamily="17" charset="-128"/>
                <a:ea typeface="ＭＳ 明朝" panose="02020609040205080304" pitchFamily="17" charset="-128"/>
              </a:rPr>
              <a:t>仕　　　出</a:t>
            </a:r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CFEE9ADD-B78F-FCF7-8BAB-1B89626672D3}"/>
              </a:ext>
            </a:extLst>
          </xdr:cNvPr>
          <xdr:cNvSpPr txBox="1"/>
        </xdr:nvSpPr>
        <xdr:spPr bwMode="auto">
          <a:xfrm>
            <a:off x="2266951" y="20780625"/>
            <a:ext cx="752475" cy="964951"/>
          </a:xfrm>
          <a:prstGeom prst="rect">
            <a:avLst/>
          </a:prstGeom>
          <a:noFill/>
          <a:ln>
            <a:solidFill>
              <a:srgbClr val="000000"/>
            </a:solidFill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部長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56C78B78-12C1-E218-DC7B-2AA935C9CC15}"/>
              </a:ext>
            </a:extLst>
          </xdr:cNvPr>
          <xdr:cNvSpPr txBox="1"/>
        </xdr:nvSpPr>
        <xdr:spPr bwMode="auto">
          <a:xfrm>
            <a:off x="3771901" y="20780625"/>
            <a:ext cx="752475" cy="964951"/>
          </a:xfrm>
          <a:prstGeom prst="rect">
            <a:avLst/>
          </a:prstGeom>
          <a:noFill/>
          <a:ln>
            <a:solidFill>
              <a:srgbClr val="000000"/>
            </a:solidFill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係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E2842A4F-DD6D-EBFC-FD75-B4C0FFC802DE}"/>
              </a:ext>
            </a:extLst>
          </xdr:cNvPr>
          <xdr:cNvSpPr txBox="1"/>
        </xdr:nvSpPr>
        <xdr:spPr bwMode="auto">
          <a:xfrm>
            <a:off x="3019426" y="20780625"/>
            <a:ext cx="752475" cy="964951"/>
          </a:xfrm>
          <a:prstGeom prst="rect">
            <a:avLst/>
          </a:prstGeom>
          <a:noFill/>
          <a:ln>
            <a:solidFill>
              <a:srgbClr val="000000"/>
            </a:solidFill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課長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</xdr:grpSp>
    <xdr:clientData/>
  </xdr:twoCellAnchor>
  <xdr:twoCellAnchor>
    <xdr:from>
      <xdr:col>0</xdr:col>
      <xdr:colOff>0</xdr:colOff>
      <xdr:row>76</xdr:row>
      <xdr:rowOff>66675</xdr:rowOff>
    </xdr:from>
    <xdr:to>
      <xdr:col>6</xdr:col>
      <xdr:colOff>257175</xdr:colOff>
      <xdr:row>79</xdr:row>
      <xdr:rowOff>0</xdr:rowOff>
    </xdr:to>
    <xdr:grpSp>
      <xdr:nvGrpSpPr>
        <xdr:cNvPr id="81167" name="グループ化 31">
          <a:extLst>
            <a:ext uri="{FF2B5EF4-FFF2-40B4-BE49-F238E27FC236}">
              <a16:creationId xmlns:a16="http://schemas.microsoft.com/office/drawing/2014/main" id="{C5E4AF6E-2858-2E50-9495-61C91393BA30}"/>
            </a:ext>
          </a:extLst>
        </xdr:cNvPr>
        <xdr:cNvGrpSpPr>
          <a:grpSpLocks/>
        </xdr:cNvGrpSpPr>
      </xdr:nvGrpSpPr>
      <xdr:grpSpPr bwMode="auto">
        <a:xfrm>
          <a:off x="0" y="20431125"/>
          <a:ext cx="4514850" cy="790575"/>
          <a:chOff x="9525" y="20550189"/>
          <a:chExt cx="4514851" cy="1195387"/>
        </a:xfrm>
      </xdr:grpSpPr>
      <xdr:sp macro="" textlink="">
        <xdr:nvSpPr>
          <xdr:cNvPr id="33" name="テキスト ボックス 32">
            <a:extLst>
              <a:ext uri="{FF2B5EF4-FFF2-40B4-BE49-F238E27FC236}">
                <a16:creationId xmlns:a16="http://schemas.microsoft.com/office/drawing/2014/main" id="{43014D78-C8E4-DA6F-FD93-62AD507858F8}"/>
              </a:ext>
            </a:extLst>
          </xdr:cNvPr>
          <xdr:cNvSpPr txBox="1"/>
        </xdr:nvSpPr>
        <xdr:spPr bwMode="auto">
          <a:xfrm>
            <a:off x="9525" y="20550189"/>
            <a:ext cx="2257426" cy="230436"/>
          </a:xfrm>
          <a:prstGeom prst="rect">
            <a:avLst/>
          </a:prstGeom>
          <a:noFill/>
          <a:ln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kumimoji="1" lang="ja-JP" altLang="en-US" sz="800">
                <a:latin typeface="ＭＳ 明朝" panose="02020609040205080304" pitchFamily="17" charset="-128"/>
                <a:ea typeface="ＭＳ 明朝" panose="02020609040205080304" pitchFamily="17" charset="-128"/>
              </a:rPr>
              <a:t>　経　　　　理</a:t>
            </a:r>
          </a:p>
        </xdr:txBody>
      </xdr:sp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4A03B2D1-3DD7-9B43-030C-7514E1D101D6}"/>
              </a:ext>
            </a:extLst>
          </xdr:cNvPr>
          <xdr:cNvSpPr txBox="1"/>
        </xdr:nvSpPr>
        <xdr:spPr bwMode="auto">
          <a:xfrm>
            <a:off x="9525" y="20780625"/>
            <a:ext cx="752475" cy="964951"/>
          </a:xfrm>
          <a:prstGeom prst="rect">
            <a:avLst/>
          </a:prstGeom>
          <a:noFill/>
          <a:ln>
            <a:solidFill>
              <a:srgbClr val="000000"/>
            </a:solidFill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部長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35" name="テキスト ボックス 34">
            <a:extLst>
              <a:ext uri="{FF2B5EF4-FFF2-40B4-BE49-F238E27FC236}">
                <a16:creationId xmlns:a16="http://schemas.microsoft.com/office/drawing/2014/main" id="{F4A8AF88-3CE4-6E22-CC60-0F801F711F5A}"/>
              </a:ext>
            </a:extLst>
          </xdr:cNvPr>
          <xdr:cNvSpPr txBox="1"/>
        </xdr:nvSpPr>
        <xdr:spPr bwMode="auto">
          <a:xfrm>
            <a:off x="762000" y="20780625"/>
            <a:ext cx="752475" cy="964951"/>
          </a:xfrm>
          <a:prstGeom prst="rect">
            <a:avLst/>
          </a:prstGeom>
          <a:noFill/>
          <a:ln>
            <a:solidFill>
              <a:srgbClr val="000000"/>
            </a:solidFill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課長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36" name="テキスト ボックス 35">
            <a:extLst>
              <a:ext uri="{FF2B5EF4-FFF2-40B4-BE49-F238E27FC236}">
                <a16:creationId xmlns:a16="http://schemas.microsoft.com/office/drawing/2014/main" id="{005D5F0F-C193-3CF0-CCCE-061317D32352}"/>
              </a:ext>
            </a:extLst>
          </xdr:cNvPr>
          <xdr:cNvSpPr txBox="1"/>
        </xdr:nvSpPr>
        <xdr:spPr bwMode="auto">
          <a:xfrm>
            <a:off x="1514475" y="20780625"/>
            <a:ext cx="752475" cy="964951"/>
          </a:xfrm>
          <a:prstGeom prst="rect">
            <a:avLst/>
          </a:prstGeom>
          <a:noFill/>
          <a:ln>
            <a:solidFill>
              <a:srgbClr val="000000"/>
            </a:solidFill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係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ADF2E1D3-36C9-3570-0239-C9C1475A301C}"/>
              </a:ext>
            </a:extLst>
          </xdr:cNvPr>
          <xdr:cNvSpPr txBox="1">
            <a:spLocks/>
          </xdr:cNvSpPr>
        </xdr:nvSpPr>
        <xdr:spPr bwMode="auto">
          <a:xfrm>
            <a:off x="2266951" y="20550189"/>
            <a:ext cx="2257426" cy="230436"/>
          </a:xfrm>
          <a:prstGeom prst="rect">
            <a:avLst/>
          </a:prstGeom>
          <a:noFill/>
          <a:ln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kumimoji="1" lang="ja-JP" altLang="en-US" sz="800">
                <a:latin typeface="ＭＳ 明朝" panose="02020609040205080304" pitchFamily="17" charset="-128"/>
                <a:ea typeface="ＭＳ 明朝" panose="02020609040205080304" pitchFamily="17" charset="-128"/>
              </a:rPr>
              <a:t>仕　　　出</a:t>
            </a:r>
          </a:p>
        </xdr:txBody>
      </xdr:sp>
      <xdr:sp macro="" textlink="">
        <xdr:nvSpPr>
          <xdr:cNvPr id="38" name="テキスト ボックス 37">
            <a:extLst>
              <a:ext uri="{FF2B5EF4-FFF2-40B4-BE49-F238E27FC236}">
                <a16:creationId xmlns:a16="http://schemas.microsoft.com/office/drawing/2014/main" id="{08AA54C3-882B-3871-C616-1200570F0FF2}"/>
              </a:ext>
            </a:extLst>
          </xdr:cNvPr>
          <xdr:cNvSpPr txBox="1"/>
        </xdr:nvSpPr>
        <xdr:spPr bwMode="auto">
          <a:xfrm>
            <a:off x="2266951" y="20780625"/>
            <a:ext cx="752475" cy="964951"/>
          </a:xfrm>
          <a:prstGeom prst="rect">
            <a:avLst/>
          </a:prstGeom>
          <a:noFill/>
          <a:ln>
            <a:solidFill>
              <a:srgbClr val="000000"/>
            </a:solidFill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部長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39" name="テキスト ボックス 38">
            <a:extLst>
              <a:ext uri="{FF2B5EF4-FFF2-40B4-BE49-F238E27FC236}">
                <a16:creationId xmlns:a16="http://schemas.microsoft.com/office/drawing/2014/main" id="{DC35ECB2-7DDF-A48A-FE57-903ED8947C24}"/>
              </a:ext>
            </a:extLst>
          </xdr:cNvPr>
          <xdr:cNvSpPr txBox="1"/>
        </xdr:nvSpPr>
        <xdr:spPr bwMode="auto">
          <a:xfrm>
            <a:off x="3771901" y="20780625"/>
            <a:ext cx="752475" cy="964951"/>
          </a:xfrm>
          <a:prstGeom prst="rect">
            <a:avLst/>
          </a:prstGeom>
          <a:noFill/>
          <a:ln>
            <a:solidFill>
              <a:srgbClr val="000000"/>
            </a:solidFill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係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40" name="テキスト ボックス 39">
            <a:extLst>
              <a:ext uri="{FF2B5EF4-FFF2-40B4-BE49-F238E27FC236}">
                <a16:creationId xmlns:a16="http://schemas.microsoft.com/office/drawing/2014/main" id="{16144F65-E6B2-FF0F-3465-3249405407F7}"/>
              </a:ext>
            </a:extLst>
          </xdr:cNvPr>
          <xdr:cNvSpPr txBox="1"/>
        </xdr:nvSpPr>
        <xdr:spPr bwMode="auto">
          <a:xfrm>
            <a:off x="3019426" y="20780625"/>
            <a:ext cx="752475" cy="964951"/>
          </a:xfrm>
          <a:prstGeom prst="rect">
            <a:avLst/>
          </a:prstGeom>
          <a:noFill/>
          <a:ln>
            <a:solidFill>
              <a:srgbClr val="000000"/>
            </a:solidFill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課長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14</xdr:col>
      <xdr:colOff>0</xdr:colOff>
      <xdr:row>7</xdr:row>
      <xdr:rowOff>25400</xdr:rowOff>
    </xdr:from>
    <xdr:to>
      <xdr:col>14</xdr:col>
      <xdr:colOff>0</xdr:colOff>
      <xdr:row>7</xdr:row>
      <xdr:rowOff>25400</xdr:rowOff>
    </xdr:to>
    <xdr:sp macro="" textlink="">
      <xdr:nvSpPr>
        <xdr:cNvPr id="2" name="テキスト 55">
          <a:extLst>
            <a:ext uri="{FF2B5EF4-FFF2-40B4-BE49-F238E27FC236}">
              <a16:creationId xmlns:a16="http://schemas.microsoft.com/office/drawing/2014/main" id="{0FAF7BBD-5E15-CDC0-58F9-D1B32BD3323F}"/>
            </a:ext>
          </a:extLst>
        </xdr:cNvPr>
        <xdr:cNvSpPr txBox="1">
          <a:spLocks noChangeArrowheads="1"/>
        </xdr:cNvSpPr>
      </xdr:nvSpPr>
      <xdr:spPr bwMode="auto">
        <a:xfrm>
          <a:off x="9280525" y="165100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月　 　 日</a:t>
          </a:r>
        </a:p>
      </xdr:txBody>
    </xdr:sp>
    <xdr:clientData/>
  </xdr:twoCellAnchor>
  <xdr:twoCellAnchor>
    <xdr:from>
      <xdr:col>1</xdr:col>
      <xdr:colOff>514350</xdr:colOff>
      <xdr:row>3</xdr:row>
      <xdr:rowOff>180975</xdr:rowOff>
    </xdr:from>
    <xdr:to>
      <xdr:col>2</xdr:col>
      <xdr:colOff>57150</xdr:colOff>
      <xdr:row>4</xdr:row>
      <xdr:rowOff>47625</xdr:rowOff>
    </xdr:to>
    <xdr:sp macro="" textlink="">
      <xdr:nvSpPr>
        <xdr:cNvPr id="82986" name="Rectangle 1228">
          <a:extLst>
            <a:ext uri="{FF2B5EF4-FFF2-40B4-BE49-F238E27FC236}">
              <a16:creationId xmlns:a16="http://schemas.microsoft.com/office/drawing/2014/main" id="{FEF7D976-5F6E-54AD-8482-E6D3D81391C6}"/>
            </a:ext>
          </a:extLst>
        </xdr:cNvPr>
        <xdr:cNvSpPr>
          <a:spLocks noChangeArrowheads="1"/>
        </xdr:cNvSpPr>
      </xdr:nvSpPr>
      <xdr:spPr bwMode="auto">
        <a:xfrm>
          <a:off x="1095375" y="7810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3</xdr:row>
      <xdr:rowOff>180975</xdr:rowOff>
    </xdr:from>
    <xdr:to>
      <xdr:col>4</xdr:col>
      <xdr:colOff>66675</xdr:colOff>
      <xdr:row>4</xdr:row>
      <xdr:rowOff>47625</xdr:rowOff>
    </xdr:to>
    <xdr:sp macro="" textlink="">
      <xdr:nvSpPr>
        <xdr:cNvPr id="82987" name="Rectangle 1230">
          <a:extLst>
            <a:ext uri="{FF2B5EF4-FFF2-40B4-BE49-F238E27FC236}">
              <a16:creationId xmlns:a16="http://schemas.microsoft.com/office/drawing/2014/main" id="{3664B090-8E53-3B2D-2960-C144B275916A}"/>
            </a:ext>
          </a:extLst>
        </xdr:cNvPr>
        <xdr:cNvSpPr>
          <a:spLocks noChangeArrowheads="1"/>
        </xdr:cNvSpPr>
      </xdr:nvSpPr>
      <xdr:spPr bwMode="auto">
        <a:xfrm>
          <a:off x="2505075" y="7810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514350</xdr:colOff>
      <xdr:row>3</xdr:row>
      <xdr:rowOff>180975</xdr:rowOff>
    </xdr:from>
    <xdr:to>
      <xdr:col>2</xdr:col>
      <xdr:colOff>57150</xdr:colOff>
      <xdr:row>4</xdr:row>
      <xdr:rowOff>47625</xdr:rowOff>
    </xdr:to>
    <xdr:sp macro="" textlink="">
      <xdr:nvSpPr>
        <xdr:cNvPr id="82988" name="Rectangle 1228">
          <a:extLst>
            <a:ext uri="{FF2B5EF4-FFF2-40B4-BE49-F238E27FC236}">
              <a16:creationId xmlns:a16="http://schemas.microsoft.com/office/drawing/2014/main" id="{1B7A1C73-EC9D-D7F5-D365-FEDBCDD54E84}"/>
            </a:ext>
          </a:extLst>
        </xdr:cNvPr>
        <xdr:cNvSpPr>
          <a:spLocks noChangeArrowheads="1"/>
        </xdr:cNvSpPr>
      </xdr:nvSpPr>
      <xdr:spPr bwMode="auto">
        <a:xfrm>
          <a:off x="1095375" y="7810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3</xdr:row>
      <xdr:rowOff>180975</xdr:rowOff>
    </xdr:from>
    <xdr:to>
      <xdr:col>4</xdr:col>
      <xdr:colOff>66675</xdr:colOff>
      <xdr:row>4</xdr:row>
      <xdr:rowOff>47625</xdr:rowOff>
    </xdr:to>
    <xdr:sp macro="" textlink="">
      <xdr:nvSpPr>
        <xdr:cNvPr id="82989" name="Rectangle 1230">
          <a:extLst>
            <a:ext uri="{FF2B5EF4-FFF2-40B4-BE49-F238E27FC236}">
              <a16:creationId xmlns:a16="http://schemas.microsoft.com/office/drawing/2014/main" id="{ECCD7DD4-EAAA-36D7-3E86-DA3760BEE5A7}"/>
            </a:ext>
          </a:extLst>
        </xdr:cNvPr>
        <xdr:cNvSpPr>
          <a:spLocks noChangeArrowheads="1"/>
        </xdr:cNvSpPr>
      </xdr:nvSpPr>
      <xdr:spPr bwMode="auto">
        <a:xfrm>
          <a:off x="2505075" y="7810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514350</xdr:colOff>
      <xdr:row>95</xdr:row>
      <xdr:rowOff>180975</xdr:rowOff>
    </xdr:from>
    <xdr:to>
      <xdr:col>2</xdr:col>
      <xdr:colOff>57150</xdr:colOff>
      <xdr:row>96</xdr:row>
      <xdr:rowOff>47625</xdr:rowOff>
    </xdr:to>
    <xdr:sp macro="" textlink="">
      <xdr:nvSpPr>
        <xdr:cNvPr id="82990" name="Rectangle 1228">
          <a:extLst>
            <a:ext uri="{FF2B5EF4-FFF2-40B4-BE49-F238E27FC236}">
              <a16:creationId xmlns:a16="http://schemas.microsoft.com/office/drawing/2014/main" id="{EC9A4DCC-3D74-5DCA-EFC0-01AF5F912D35}"/>
            </a:ext>
          </a:extLst>
        </xdr:cNvPr>
        <xdr:cNvSpPr>
          <a:spLocks noChangeArrowheads="1"/>
        </xdr:cNvSpPr>
      </xdr:nvSpPr>
      <xdr:spPr bwMode="auto">
        <a:xfrm>
          <a:off x="1095375" y="20935950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95</xdr:row>
      <xdr:rowOff>180975</xdr:rowOff>
    </xdr:from>
    <xdr:to>
      <xdr:col>4</xdr:col>
      <xdr:colOff>66675</xdr:colOff>
      <xdr:row>96</xdr:row>
      <xdr:rowOff>47625</xdr:rowOff>
    </xdr:to>
    <xdr:sp macro="" textlink="">
      <xdr:nvSpPr>
        <xdr:cNvPr id="82991" name="Rectangle 1230">
          <a:extLst>
            <a:ext uri="{FF2B5EF4-FFF2-40B4-BE49-F238E27FC236}">
              <a16:creationId xmlns:a16="http://schemas.microsoft.com/office/drawing/2014/main" id="{B6DB3BB5-D74C-A960-4264-AA97D55D26E6}"/>
            </a:ext>
          </a:extLst>
        </xdr:cNvPr>
        <xdr:cNvSpPr>
          <a:spLocks noChangeArrowheads="1"/>
        </xdr:cNvSpPr>
      </xdr:nvSpPr>
      <xdr:spPr bwMode="auto">
        <a:xfrm>
          <a:off x="2505075" y="20935950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514350</xdr:colOff>
      <xdr:row>64</xdr:row>
      <xdr:rowOff>180975</xdr:rowOff>
    </xdr:from>
    <xdr:to>
      <xdr:col>2</xdr:col>
      <xdr:colOff>57150</xdr:colOff>
      <xdr:row>65</xdr:row>
      <xdr:rowOff>47625</xdr:rowOff>
    </xdr:to>
    <xdr:sp macro="" textlink="">
      <xdr:nvSpPr>
        <xdr:cNvPr id="82992" name="Rectangle 1228">
          <a:extLst>
            <a:ext uri="{FF2B5EF4-FFF2-40B4-BE49-F238E27FC236}">
              <a16:creationId xmlns:a16="http://schemas.microsoft.com/office/drawing/2014/main" id="{20D87176-DAEB-CCE7-61F5-C4EDF9578ADD}"/>
            </a:ext>
          </a:extLst>
        </xdr:cNvPr>
        <xdr:cNvSpPr>
          <a:spLocks noChangeArrowheads="1"/>
        </xdr:cNvSpPr>
      </xdr:nvSpPr>
      <xdr:spPr bwMode="auto">
        <a:xfrm>
          <a:off x="1095375" y="1443037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64</xdr:row>
      <xdr:rowOff>180975</xdr:rowOff>
    </xdr:from>
    <xdr:to>
      <xdr:col>4</xdr:col>
      <xdr:colOff>66675</xdr:colOff>
      <xdr:row>65</xdr:row>
      <xdr:rowOff>47625</xdr:rowOff>
    </xdr:to>
    <xdr:sp macro="" textlink="">
      <xdr:nvSpPr>
        <xdr:cNvPr id="82993" name="Rectangle 1230">
          <a:extLst>
            <a:ext uri="{FF2B5EF4-FFF2-40B4-BE49-F238E27FC236}">
              <a16:creationId xmlns:a16="http://schemas.microsoft.com/office/drawing/2014/main" id="{96D59637-9EB9-6B3D-5702-714269B2CC58}"/>
            </a:ext>
          </a:extLst>
        </xdr:cNvPr>
        <xdr:cNvSpPr>
          <a:spLocks noChangeArrowheads="1"/>
        </xdr:cNvSpPr>
      </xdr:nvSpPr>
      <xdr:spPr bwMode="auto">
        <a:xfrm>
          <a:off x="2505075" y="14430375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84</xdr:row>
      <xdr:rowOff>0</xdr:rowOff>
    </xdr:from>
    <xdr:to>
      <xdr:col>6</xdr:col>
      <xdr:colOff>295275</xdr:colOff>
      <xdr:row>88</xdr:row>
      <xdr:rowOff>9525</xdr:rowOff>
    </xdr:to>
    <xdr:grpSp>
      <xdr:nvGrpSpPr>
        <xdr:cNvPr id="82994" name="グループ化 26">
          <a:extLst>
            <a:ext uri="{FF2B5EF4-FFF2-40B4-BE49-F238E27FC236}">
              <a16:creationId xmlns:a16="http://schemas.microsoft.com/office/drawing/2014/main" id="{864E0A39-CDBB-7F5C-1DA7-E3A6F1E1FC77}"/>
            </a:ext>
          </a:extLst>
        </xdr:cNvPr>
        <xdr:cNvGrpSpPr>
          <a:grpSpLocks/>
        </xdr:cNvGrpSpPr>
      </xdr:nvGrpSpPr>
      <xdr:grpSpPr bwMode="auto">
        <a:xfrm>
          <a:off x="9525" y="18564225"/>
          <a:ext cx="4543425" cy="752475"/>
          <a:chOff x="19050" y="654049"/>
          <a:chExt cx="5529130" cy="955676"/>
        </a:xfrm>
      </xdr:grpSpPr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935E3092-A699-9D1C-A115-E7135D213230}"/>
              </a:ext>
            </a:extLst>
          </xdr:cNvPr>
          <xdr:cNvSpPr txBox="1"/>
        </xdr:nvSpPr>
        <xdr:spPr bwMode="auto">
          <a:xfrm>
            <a:off x="19050" y="654049"/>
            <a:ext cx="2770361" cy="193555"/>
          </a:xfrm>
          <a:prstGeom prst="rect">
            <a:avLst/>
          </a:prstGeom>
          <a:noFill/>
          <a:ln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kumimoji="1" lang="ja-JP" altLang="en-US" sz="800">
                <a:latin typeface="ＭＳ 明朝" panose="02020609040205080304" pitchFamily="17" charset="-128"/>
                <a:ea typeface="ＭＳ 明朝" panose="02020609040205080304" pitchFamily="17" charset="-128"/>
              </a:rPr>
              <a:t>　経　　　　理</a:t>
            </a:r>
          </a:p>
        </xdr:txBody>
      </xdr: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ED16489C-C20B-D7CF-4129-FA113BA2DC25}"/>
              </a:ext>
            </a:extLst>
          </xdr:cNvPr>
          <xdr:cNvSpPr txBox="1"/>
        </xdr:nvSpPr>
        <xdr:spPr bwMode="auto">
          <a:xfrm>
            <a:off x="19050" y="847604"/>
            <a:ext cx="915726" cy="762121"/>
          </a:xfrm>
          <a:prstGeom prst="rect">
            <a:avLst/>
          </a:prstGeom>
          <a:noFill/>
          <a:ln>
            <a:solidFill>
              <a:srgbClr val="000000"/>
            </a:solidFill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部長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DEC830F7-2CC1-263A-015A-C5FABFC5B476}"/>
              </a:ext>
            </a:extLst>
          </xdr:cNvPr>
          <xdr:cNvSpPr txBox="1"/>
        </xdr:nvSpPr>
        <xdr:spPr bwMode="auto">
          <a:xfrm>
            <a:off x="934776" y="847604"/>
            <a:ext cx="927317" cy="762121"/>
          </a:xfrm>
          <a:prstGeom prst="rect">
            <a:avLst/>
          </a:prstGeom>
          <a:noFill/>
          <a:ln>
            <a:solidFill>
              <a:srgbClr val="000000"/>
            </a:solidFill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課長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12" name="テキスト ボックス 11">
            <a:extLst>
              <a:ext uri="{FF2B5EF4-FFF2-40B4-BE49-F238E27FC236}">
                <a16:creationId xmlns:a16="http://schemas.microsoft.com/office/drawing/2014/main" id="{98EFD2CC-7711-CA33-E7E7-E620E60F277D}"/>
              </a:ext>
            </a:extLst>
          </xdr:cNvPr>
          <xdr:cNvSpPr txBox="1"/>
        </xdr:nvSpPr>
        <xdr:spPr bwMode="auto">
          <a:xfrm>
            <a:off x="1862093" y="847604"/>
            <a:ext cx="915726" cy="762121"/>
          </a:xfrm>
          <a:prstGeom prst="rect">
            <a:avLst/>
          </a:prstGeom>
          <a:noFill/>
          <a:ln>
            <a:solidFill>
              <a:srgbClr val="000000"/>
            </a:solidFill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係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20" name="テキスト ボックス 19">
            <a:extLst>
              <a:ext uri="{FF2B5EF4-FFF2-40B4-BE49-F238E27FC236}">
                <a16:creationId xmlns:a16="http://schemas.microsoft.com/office/drawing/2014/main" id="{3DB5C6F2-567F-E13B-18DF-C19AA9D45000}"/>
              </a:ext>
            </a:extLst>
          </xdr:cNvPr>
          <xdr:cNvSpPr txBox="1"/>
        </xdr:nvSpPr>
        <xdr:spPr bwMode="auto">
          <a:xfrm>
            <a:off x="2789411" y="654049"/>
            <a:ext cx="2758769" cy="193555"/>
          </a:xfrm>
          <a:prstGeom prst="rect">
            <a:avLst/>
          </a:prstGeom>
          <a:noFill/>
          <a:ln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kumimoji="1" lang="ja-JP" altLang="en-US" sz="800">
                <a:latin typeface="ＭＳ 明朝" panose="02020609040205080304" pitchFamily="17" charset="-128"/>
                <a:ea typeface="ＭＳ 明朝" panose="02020609040205080304" pitchFamily="17" charset="-128"/>
              </a:rPr>
              <a:t>仕　　　出</a:t>
            </a:r>
          </a:p>
        </xdr:txBody>
      </xdr:sp>
      <xdr:sp macro="" textlink="">
        <xdr:nvSpPr>
          <xdr:cNvPr id="21" name="テキスト ボックス 20">
            <a:extLst>
              <a:ext uri="{FF2B5EF4-FFF2-40B4-BE49-F238E27FC236}">
                <a16:creationId xmlns:a16="http://schemas.microsoft.com/office/drawing/2014/main" id="{2BC62856-B682-F636-64D5-E5F30DEBD529}"/>
              </a:ext>
            </a:extLst>
          </xdr:cNvPr>
          <xdr:cNvSpPr txBox="1"/>
        </xdr:nvSpPr>
        <xdr:spPr bwMode="auto">
          <a:xfrm>
            <a:off x="2777819" y="847604"/>
            <a:ext cx="927317" cy="762121"/>
          </a:xfrm>
          <a:prstGeom prst="rect">
            <a:avLst/>
          </a:prstGeom>
          <a:noFill/>
          <a:ln>
            <a:solidFill>
              <a:srgbClr val="000000"/>
            </a:solidFill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部支店長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D3253172-98F5-8817-84DE-8641D408A2EB}"/>
              </a:ext>
            </a:extLst>
          </xdr:cNvPr>
          <xdr:cNvSpPr txBox="1"/>
        </xdr:nvSpPr>
        <xdr:spPr bwMode="auto">
          <a:xfrm>
            <a:off x="4620863" y="847604"/>
            <a:ext cx="927317" cy="762121"/>
          </a:xfrm>
          <a:prstGeom prst="rect">
            <a:avLst/>
          </a:prstGeom>
          <a:noFill/>
          <a:ln>
            <a:solidFill>
              <a:srgbClr val="000000"/>
            </a:solidFill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係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7E063F34-EB3C-310F-B8D9-91E77DAC1FA8}"/>
              </a:ext>
            </a:extLst>
          </xdr:cNvPr>
          <xdr:cNvSpPr txBox="1"/>
        </xdr:nvSpPr>
        <xdr:spPr bwMode="auto">
          <a:xfrm>
            <a:off x="3705137" y="847604"/>
            <a:ext cx="915726" cy="762121"/>
          </a:xfrm>
          <a:prstGeom prst="rect">
            <a:avLst/>
          </a:prstGeom>
          <a:noFill/>
          <a:ln>
            <a:solidFill>
              <a:srgbClr val="000000"/>
            </a:solidFill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課長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</xdr:grpSp>
    <xdr:clientData/>
  </xdr:twoCellAnchor>
  <xdr:twoCellAnchor>
    <xdr:from>
      <xdr:col>1</xdr:col>
      <xdr:colOff>514350</xdr:colOff>
      <xdr:row>95</xdr:row>
      <xdr:rowOff>180975</xdr:rowOff>
    </xdr:from>
    <xdr:to>
      <xdr:col>2</xdr:col>
      <xdr:colOff>57150</xdr:colOff>
      <xdr:row>96</xdr:row>
      <xdr:rowOff>47625</xdr:rowOff>
    </xdr:to>
    <xdr:sp macro="" textlink="">
      <xdr:nvSpPr>
        <xdr:cNvPr id="82995" name="Rectangle 1228">
          <a:extLst>
            <a:ext uri="{FF2B5EF4-FFF2-40B4-BE49-F238E27FC236}">
              <a16:creationId xmlns:a16="http://schemas.microsoft.com/office/drawing/2014/main" id="{CB1010C8-D12A-9F30-5DD1-59C1A9C51B0F}"/>
            </a:ext>
          </a:extLst>
        </xdr:cNvPr>
        <xdr:cNvSpPr>
          <a:spLocks noChangeArrowheads="1"/>
        </xdr:cNvSpPr>
      </xdr:nvSpPr>
      <xdr:spPr bwMode="auto">
        <a:xfrm>
          <a:off x="1095375" y="20935950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95</xdr:row>
      <xdr:rowOff>180975</xdr:rowOff>
    </xdr:from>
    <xdr:to>
      <xdr:col>4</xdr:col>
      <xdr:colOff>66675</xdr:colOff>
      <xdr:row>96</xdr:row>
      <xdr:rowOff>47625</xdr:rowOff>
    </xdr:to>
    <xdr:sp macro="" textlink="">
      <xdr:nvSpPr>
        <xdr:cNvPr id="82996" name="Rectangle 1230">
          <a:extLst>
            <a:ext uri="{FF2B5EF4-FFF2-40B4-BE49-F238E27FC236}">
              <a16:creationId xmlns:a16="http://schemas.microsoft.com/office/drawing/2014/main" id="{641D1188-4232-B956-0FAF-1F2ECB7DC544}"/>
            </a:ext>
          </a:extLst>
        </xdr:cNvPr>
        <xdr:cNvSpPr>
          <a:spLocks noChangeArrowheads="1"/>
        </xdr:cNvSpPr>
      </xdr:nvSpPr>
      <xdr:spPr bwMode="auto">
        <a:xfrm>
          <a:off x="2505075" y="20935950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514350</xdr:colOff>
      <xdr:row>95</xdr:row>
      <xdr:rowOff>180975</xdr:rowOff>
    </xdr:from>
    <xdr:to>
      <xdr:col>2</xdr:col>
      <xdr:colOff>57150</xdr:colOff>
      <xdr:row>96</xdr:row>
      <xdr:rowOff>47625</xdr:rowOff>
    </xdr:to>
    <xdr:sp macro="" textlink="">
      <xdr:nvSpPr>
        <xdr:cNvPr id="82997" name="Rectangle 1228">
          <a:extLst>
            <a:ext uri="{FF2B5EF4-FFF2-40B4-BE49-F238E27FC236}">
              <a16:creationId xmlns:a16="http://schemas.microsoft.com/office/drawing/2014/main" id="{7D48127A-DFD2-E04E-219F-A72B5E2C8BD6}"/>
            </a:ext>
          </a:extLst>
        </xdr:cNvPr>
        <xdr:cNvSpPr>
          <a:spLocks noChangeArrowheads="1"/>
        </xdr:cNvSpPr>
      </xdr:nvSpPr>
      <xdr:spPr bwMode="auto">
        <a:xfrm>
          <a:off x="1095375" y="20935950"/>
          <a:ext cx="123825" cy="104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9525</xdr:colOff>
      <xdr:row>115</xdr:row>
      <xdr:rowOff>0</xdr:rowOff>
    </xdr:from>
    <xdr:to>
      <xdr:col>6</xdr:col>
      <xdr:colOff>295275</xdr:colOff>
      <xdr:row>119</xdr:row>
      <xdr:rowOff>0</xdr:rowOff>
    </xdr:to>
    <xdr:grpSp>
      <xdr:nvGrpSpPr>
        <xdr:cNvPr id="82998" name="グループ化 26">
          <a:extLst>
            <a:ext uri="{FF2B5EF4-FFF2-40B4-BE49-F238E27FC236}">
              <a16:creationId xmlns:a16="http://schemas.microsoft.com/office/drawing/2014/main" id="{6AFD445B-C932-C89B-FDCC-1DFFAC9937E4}"/>
            </a:ext>
          </a:extLst>
        </xdr:cNvPr>
        <xdr:cNvGrpSpPr>
          <a:grpSpLocks/>
        </xdr:cNvGrpSpPr>
      </xdr:nvGrpSpPr>
      <xdr:grpSpPr bwMode="auto">
        <a:xfrm>
          <a:off x="9525" y="24765000"/>
          <a:ext cx="4543425" cy="742950"/>
          <a:chOff x="19050" y="654049"/>
          <a:chExt cx="5529130" cy="955676"/>
        </a:xfrm>
      </xdr:grpSpPr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7030310F-3F4F-9125-2CAB-2636748B2903}"/>
              </a:ext>
            </a:extLst>
          </xdr:cNvPr>
          <xdr:cNvSpPr txBox="1"/>
        </xdr:nvSpPr>
        <xdr:spPr bwMode="auto">
          <a:xfrm>
            <a:off x="19050" y="654049"/>
            <a:ext cx="2770361" cy="196036"/>
          </a:xfrm>
          <a:prstGeom prst="rect">
            <a:avLst/>
          </a:prstGeom>
          <a:noFill/>
          <a:ln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kumimoji="1" lang="ja-JP" altLang="en-US" sz="800">
                <a:latin typeface="ＭＳ 明朝" panose="02020609040205080304" pitchFamily="17" charset="-128"/>
                <a:ea typeface="ＭＳ 明朝" panose="02020609040205080304" pitchFamily="17" charset="-128"/>
              </a:rPr>
              <a:t>　経　　　　理</a:t>
            </a:r>
          </a:p>
        </xdr:txBody>
      </xdr:sp>
      <xdr:sp macro="" textlink="">
        <xdr:nvSpPr>
          <xdr:cNvPr id="29" name="テキスト ボックス 28">
            <a:extLst>
              <a:ext uri="{FF2B5EF4-FFF2-40B4-BE49-F238E27FC236}">
                <a16:creationId xmlns:a16="http://schemas.microsoft.com/office/drawing/2014/main" id="{26D7CC51-9059-55C1-EB06-1D8DA39A7483}"/>
              </a:ext>
            </a:extLst>
          </xdr:cNvPr>
          <xdr:cNvSpPr txBox="1"/>
        </xdr:nvSpPr>
        <xdr:spPr bwMode="auto">
          <a:xfrm>
            <a:off x="19050" y="850085"/>
            <a:ext cx="915726" cy="759640"/>
          </a:xfrm>
          <a:prstGeom prst="rect">
            <a:avLst/>
          </a:prstGeom>
          <a:noFill/>
          <a:ln>
            <a:solidFill>
              <a:srgbClr val="000000"/>
            </a:solidFill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部長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30" name="テキスト ボックス 29">
            <a:extLst>
              <a:ext uri="{FF2B5EF4-FFF2-40B4-BE49-F238E27FC236}">
                <a16:creationId xmlns:a16="http://schemas.microsoft.com/office/drawing/2014/main" id="{9804A75D-5B03-EE31-A99E-EE44A87F6D43}"/>
              </a:ext>
            </a:extLst>
          </xdr:cNvPr>
          <xdr:cNvSpPr txBox="1"/>
        </xdr:nvSpPr>
        <xdr:spPr bwMode="auto">
          <a:xfrm>
            <a:off x="934776" y="850085"/>
            <a:ext cx="927317" cy="759640"/>
          </a:xfrm>
          <a:prstGeom prst="rect">
            <a:avLst/>
          </a:prstGeom>
          <a:noFill/>
          <a:ln>
            <a:solidFill>
              <a:srgbClr val="000000"/>
            </a:solidFill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課長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4C92374C-92C7-F391-2BD1-B13587CDC556}"/>
              </a:ext>
            </a:extLst>
          </xdr:cNvPr>
          <xdr:cNvSpPr txBox="1"/>
        </xdr:nvSpPr>
        <xdr:spPr bwMode="auto">
          <a:xfrm>
            <a:off x="1862093" y="850085"/>
            <a:ext cx="915726" cy="759640"/>
          </a:xfrm>
          <a:prstGeom prst="rect">
            <a:avLst/>
          </a:prstGeom>
          <a:noFill/>
          <a:ln>
            <a:solidFill>
              <a:srgbClr val="000000"/>
            </a:solidFill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係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69120" name="テキスト ボックス 69119">
            <a:extLst>
              <a:ext uri="{FF2B5EF4-FFF2-40B4-BE49-F238E27FC236}">
                <a16:creationId xmlns:a16="http://schemas.microsoft.com/office/drawing/2014/main" id="{4AD1BEBD-9703-0492-A9B4-FB19A8A5AAD2}"/>
              </a:ext>
            </a:extLst>
          </xdr:cNvPr>
          <xdr:cNvSpPr txBox="1"/>
        </xdr:nvSpPr>
        <xdr:spPr bwMode="auto">
          <a:xfrm>
            <a:off x="2789411" y="654049"/>
            <a:ext cx="2758769" cy="196036"/>
          </a:xfrm>
          <a:prstGeom prst="rect">
            <a:avLst/>
          </a:prstGeom>
          <a:noFill/>
          <a:ln>
            <a:solidFill>
              <a:srgbClr val="000000"/>
            </a:solidFill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square" rtlCol="0" anchor="ctr">
            <a:noAutofit/>
          </a:bodyPr>
          <a:lstStyle/>
          <a:p>
            <a:pPr algn="ctr"/>
            <a:r>
              <a:rPr kumimoji="1" lang="ja-JP" altLang="en-US" sz="800">
                <a:latin typeface="ＭＳ 明朝" panose="02020609040205080304" pitchFamily="17" charset="-128"/>
                <a:ea typeface="ＭＳ 明朝" panose="02020609040205080304" pitchFamily="17" charset="-128"/>
              </a:rPr>
              <a:t>仕　　　出</a:t>
            </a:r>
          </a:p>
        </xdr:txBody>
      </xdr:sp>
      <xdr:sp macro="" textlink="">
        <xdr:nvSpPr>
          <xdr:cNvPr id="69121" name="テキスト ボックス 69120">
            <a:extLst>
              <a:ext uri="{FF2B5EF4-FFF2-40B4-BE49-F238E27FC236}">
                <a16:creationId xmlns:a16="http://schemas.microsoft.com/office/drawing/2014/main" id="{0330EDE8-C08B-817F-1D9D-97FEA147FDF2}"/>
              </a:ext>
            </a:extLst>
          </xdr:cNvPr>
          <xdr:cNvSpPr txBox="1"/>
        </xdr:nvSpPr>
        <xdr:spPr bwMode="auto">
          <a:xfrm>
            <a:off x="2777819" y="850085"/>
            <a:ext cx="927317" cy="759640"/>
          </a:xfrm>
          <a:prstGeom prst="rect">
            <a:avLst/>
          </a:prstGeom>
          <a:noFill/>
          <a:ln>
            <a:solidFill>
              <a:srgbClr val="000000"/>
            </a:solidFill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部支店長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69122" name="テキスト ボックス 69121">
            <a:extLst>
              <a:ext uri="{FF2B5EF4-FFF2-40B4-BE49-F238E27FC236}">
                <a16:creationId xmlns:a16="http://schemas.microsoft.com/office/drawing/2014/main" id="{B2CB5B75-54A1-C6CC-E7E3-8CBB820759B2}"/>
              </a:ext>
            </a:extLst>
          </xdr:cNvPr>
          <xdr:cNvSpPr txBox="1"/>
        </xdr:nvSpPr>
        <xdr:spPr bwMode="auto">
          <a:xfrm>
            <a:off x="4620863" y="850085"/>
            <a:ext cx="927317" cy="759640"/>
          </a:xfrm>
          <a:prstGeom prst="rect">
            <a:avLst/>
          </a:prstGeom>
          <a:noFill/>
          <a:ln>
            <a:solidFill>
              <a:srgbClr val="000000"/>
            </a:solidFill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係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  <xdr:sp macro="" textlink="">
        <xdr:nvSpPr>
          <xdr:cNvPr id="69123" name="テキスト ボックス 69122">
            <a:extLst>
              <a:ext uri="{FF2B5EF4-FFF2-40B4-BE49-F238E27FC236}">
                <a16:creationId xmlns:a16="http://schemas.microsoft.com/office/drawing/2014/main" id="{420123ED-C054-3E4D-43D2-EF892428B8E4}"/>
              </a:ext>
            </a:extLst>
          </xdr:cNvPr>
          <xdr:cNvSpPr txBox="1"/>
        </xdr:nvSpPr>
        <xdr:spPr bwMode="auto">
          <a:xfrm>
            <a:off x="3705137" y="850085"/>
            <a:ext cx="915726" cy="759640"/>
          </a:xfrm>
          <a:prstGeom prst="rect">
            <a:avLst/>
          </a:prstGeom>
          <a:noFill/>
          <a:ln>
            <a:solidFill>
              <a:srgbClr val="000000"/>
            </a:solidFill>
          </a:ln>
          <a:effectLst/>
        </xdr:spPr>
        <xdr:txBody>
          <a:bodyPr vertOverflow="clip" horzOverflow="clip" wrap="square" rtlCol="0" anchor="t">
            <a:noAutofit/>
          </a:bodyPr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ja-JP" altLang="en-US" sz="7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ＭＳ 明朝" panose="02020609040205080304" pitchFamily="17" charset="-128"/>
                <a:ea typeface="ＭＳ 明朝" panose="02020609040205080304" pitchFamily="17" charset="-128"/>
                <a:cs typeface="+mn-cs"/>
              </a:rPr>
              <a:t>課長</a:t>
            </a:r>
            <a:endParaRPr kumimoji="1" lang="en-US" altLang="ja-JP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明朝" panose="02020609040205080304" pitchFamily="17" charset="-128"/>
              <a:ea typeface="ＭＳ 明朝" panose="02020609040205080304" pitchFamily="17" charset="-128"/>
              <a:cs typeface="+mn-cs"/>
            </a:endParaRPr>
          </a:p>
        </xdr:txBody>
      </xdr:sp>
    </xdr:grpSp>
    <xdr:clientData/>
  </xdr:twoCellAnchor>
  <xdr:twoCellAnchor>
    <xdr:from>
      <xdr:col>1</xdr:col>
      <xdr:colOff>514350</xdr:colOff>
      <xdr:row>4</xdr:row>
      <xdr:rowOff>180975</xdr:rowOff>
    </xdr:from>
    <xdr:to>
      <xdr:col>2</xdr:col>
      <xdr:colOff>57150</xdr:colOff>
      <xdr:row>5</xdr:row>
      <xdr:rowOff>47625</xdr:rowOff>
    </xdr:to>
    <xdr:sp macro="" textlink="">
      <xdr:nvSpPr>
        <xdr:cNvPr id="82999" name="Rectangle 1228">
          <a:extLst>
            <a:ext uri="{FF2B5EF4-FFF2-40B4-BE49-F238E27FC236}">
              <a16:creationId xmlns:a16="http://schemas.microsoft.com/office/drawing/2014/main" id="{EFDD63BC-A094-0DC2-B367-6C9E4F265394}"/>
            </a:ext>
          </a:extLst>
        </xdr:cNvPr>
        <xdr:cNvSpPr>
          <a:spLocks noChangeArrowheads="1"/>
        </xdr:cNvSpPr>
      </xdr:nvSpPr>
      <xdr:spPr bwMode="auto">
        <a:xfrm>
          <a:off x="1095375" y="10287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</xdr:col>
      <xdr:colOff>381000</xdr:colOff>
      <xdr:row>4</xdr:row>
      <xdr:rowOff>180975</xdr:rowOff>
    </xdr:from>
    <xdr:to>
      <xdr:col>4</xdr:col>
      <xdr:colOff>66675</xdr:colOff>
      <xdr:row>5</xdr:row>
      <xdr:rowOff>47625</xdr:rowOff>
    </xdr:to>
    <xdr:sp macro="" textlink="">
      <xdr:nvSpPr>
        <xdr:cNvPr id="83000" name="Rectangle 1230">
          <a:extLst>
            <a:ext uri="{FF2B5EF4-FFF2-40B4-BE49-F238E27FC236}">
              <a16:creationId xmlns:a16="http://schemas.microsoft.com/office/drawing/2014/main" id="{29242C29-242D-FC26-B297-92101426D647}"/>
            </a:ext>
          </a:extLst>
        </xdr:cNvPr>
        <xdr:cNvSpPr>
          <a:spLocks noChangeArrowheads="1"/>
        </xdr:cNvSpPr>
      </xdr:nvSpPr>
      <xdr:spPr bwMode="auto">
        <a:xfrm>
          <a:off x="2505075" y="102870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514350</xdr:colOff>
      <xdr:row>3</xdr:row>
      <xdr:rowOff>180975</xdr:rowOff>
    </xdr:from>
    <xdr:to>
      <xdr:col>2</xdr:col>
      <xdr:colOff>57150</xdr:colOff>
      <xdr:row>4</xdr:row>
      <xdr:rowOff>47625</xdr:rowOff>
    </xdr:to>
    <xdr:sp macro="" textlink="">
      <xdr:nvSpPr>
        <xdr:cNvPr id="83001" name="Rectangle 1228">
          <a:extLst>
            <a:ext uri="{FF2B5EF4-FFF2-40B4-BE49-F238E27FC236}">
              <a16:creationId xmlns:a16="http://schemas.microsoft.com/office/drawing/2014/main" id="{C7D022C4-1982-C809-F1A1-971DFFA88655}"/>
            </a:ext>
          </a:extLst>
        </xdr:cNvPr>
        <xdr:cNvSpPr>
          <a:spLocks noChangeArrowheads="1"/>
        </xdr:cNvSpPr>
      </xdr:nvSpPr>
      <xdr:spPr bwMode="auto">
        <a:xfrm>
          <a:off x="1095375" y="781050"/>
          <a:ext cx="123825" cy="114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0</xdr:colOff>
      <xdr:row>7</xdr:row>
      <xdr:rowOff>0</xdr:rowOff>
    </xdr:from>
    <xdr:to>
      <xdr:col>13</xdr:col>
      <xdr:colOff>0</xdr:colOff>
      <xdr:row>7</xdr:row>
      <xdr:rowOff>0</xdr:rowOff>
    </xdr:to>
    <xdr:sp macro="" textlink="">
      <xdr:nvSpPr>
        <xdr:cNvPr id="2" name="テキスト 55">
          <a:extLst>
            <a:ext uri="{FF2B5EF4-FFF2-40B4-BE49-F238E27FC236}">
              <a16:creationId xmlns:a16="http://schemas.microsoft.com/office/drawing/2014/main" id="{2A73BADD-FCCE-BD85-8428-C9038C69194C}"/>
            </a:ext>
          </a:extLst>
        </xdr:cNvPr>
        <xdr:cNvSpPr txBox="1">
          <a:spLocks noChangeArrowheads="1"/>
        </xdr:cNvSpPr>
      </xdr:nvSpPr>
      <xdr:spPr bwMode="auto">
        <a:xfrm>
          <a:off x="9067800" y="1630680"/>
          <a:ext cx="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 月　 　 日</a:t>
          </a:r>
        </a:p>
      </xdr:txBody>
    </xdr:sp>
    <xdr:clientData/>
  </xdr:twoCellAnchor>
  <xdr:twoCellAnchor>
    <xdr:from>
      <xdr:col>5</xdr:col>
      <xdr:colOff>381000</xdr:colOff>
      <xdr:row>9</xdr:row>
      <xdr:rowOff>0</xdr:rowOff>
    </xdr:from>
    <xdr:to>
      <xdr:col>5</xdr:col>
      <xdr:colOff>1009650</xdr:colOff>
      <xdr:row>15</xdr:row>
      <xdr:rowOff>238125</xdr:rowOff>
    </xdr:to>
    <xdr:grpSp>
      <xdr:nvGrpSpPr>
        <xdr:cNvPr id="82165" name="Group 35">
          <a:extLst>
            <a:ext uri="{FF2B5EF4-FFF2-40B4-BE49-F238E27FC236}">
              <a16:creationId xmlns:a16="http://schemas.microsoft.com/office/drawing/2014/main" id="{4F871CB2-7174-4550-8697-EF53217F527F}"/>
            </a:ext>
          </a:extLst>
        </xdr:cNvPr>
        <xdr:cNvGrpSpPr>
          <a:grpSpLocks/>
        </xdr:cNvGrpSpPr>
      </xdr:nvGrpSpPr>
      <xdr:grpSpPr bwMode="auto">
        <a:xfrm>
          <a:off x="3381375" y="2114550"/>
          <a:ext cx="628650" cy="1724025"/>
          <a:chOff x="403" y="222"/>
          <a:chExt cx="65" cy="181"/>
        </a:xfrm>
      </xdr:grpSpPr>
      <xdr:sp macro="" textlink="">
        <xdr:nvSpPr>
          <xdr:cNvPr id="82182" name="Line 9">
            <a:extLst>
              <a:ext uri="{FF2B5EF4-FFF2-40B4-BE49-F238E27FC236}">
                <a16:creationId xmlns:a16="http://schemas.microsoft.com/office/drawing/2014/main" id="{284137C3-FEBA-D64F-8970-D80A77876D78}"/>
              </a:ext>
            </a:extLst>
          </xdr:cNvPr>
          <xdr:cNvSpPr>
            <a:spLocks noChangeShapeType="1"/>
          </xdr:cNvSpPr>
        </xdr:nvSpPr>
        <xdr:spPr bwMode="auto">
          <a:xfrm>
            <a:off x="436" y="222"/>
            <a:ext cx="0" cy="181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83" name="Line 10">
            <a:extLst>
              <a:ext uri="{FF2B5EF4-FFF2-40B4-BE49-F238E27FC236}">
                <a16:creationId xmlns:a16="http://schemas.microsoft.com/office/drawing/2014/main" id="{25534CD2-D0FA-57A5-2321-16960D990842}"/>
              </a:ext>
            </a:extLst>
          </xdr:cNvPr>
          <xdr:cNvSpPr>
            <a:spLocks noChangeShapeType="1"/>
          </xdr:cNvSpPr>
        </xdr:nvSpPr>
        <xdr:spPr bwMode="auto">
          <a:xfrm>
            <a:off x="403" y="222"/>
            <a:ext cx="0" cy="181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84" name="Line 11">
            <a:extLst>
              <a:ext uri="{FF2B5EF4-FFF2-40B4-BE49-F238E27FC236}">
                <a16:creationId xmlns:a16="http://schemas.microsoft.com/office/drawing/2014/main" id="{AC0D51E0-0568-58F0-F155-8C26712DD346}"/>
              </a:ext>
            </a:extLst>
          </xdr:cNvPr>
          <xdr:cNvSpPr>
            <a:spLocks noChangeShapeType="1"/>
          </xdr:cNvSpPr>
        </xdr:nvSpPr>
        <xdr:spPr bwMode="auto">
          <a:xfrm>
            <a:off x="468" y="222"/>
            <a:ext cx="0" cy="181"/>
          </a:xfrm>
          <a:prstGeom prst="line">
            <a:avLst/>
          </a:prstGeom>
          <a:noFill/>
          <a:ln w="6350">
            <a:solidFill>
              <a:srgbClr val="000000"/>
            </a:solidFill>
            <a:prstDash val="dash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342900</xdr:colOff>
      <xdr:row>9</xdr:row>
      <xdr:rowOff>9525</xdr:rowOff>
    </xdr:from>
    <xdr:to>
      <xdr:col>7</xdr:col>
      <xdr:colOff>666750</xdr:colOff>
      <xdr:row>16</xdr:row>
      <xdr:rowOff>0</xdr:rowOff>
    </xdr:to>
    <xdr:grpSp>
      <xdr:nvGrpSpPr>
        <xdr:cNvPr id="82166" name="Group 17">
          <a:extLst>
            <a:ext uri="{FF2B5EF4-FFF2-40B4-BE49-F238E27FC236}">
              <a16:creationId xmlns:a16="http://schemas.microsoft.com/office/drawing/2014/main" id="{E6A1B611-E365-343E-CB06-E6418DCAEA1D}"/>
            </a:ext>
          </a:extLst>
        </xdr:cNvPr>
        <xdr:cNvGrpSpPr>
          <a:grpSpLocks/>
        </xdr:cNvGrpSpPr>
      </xdr:nvGrpSpPr>
      <xdr:grpSpPr bwMode="auto">
        <a:xfrm>
          <a:off x="4953000" y="2124075"/>
          <a:ext cx="323850" cy="1724025"/>
          <a:chOff x="629" y="243"/>
          <a:chExt cx="32" cy="223"/>
        </a:xfrm>
      </xdr:grpSpPr>
      <xdr:sp macro="" textlink="">
        <xdr:nvSpPr>
          <xdr:cNvPr id="82180" name="Line 14">
            <a:extLst>
              <a:ext uri="{FF2B5EF4-FFF2-40B4-BE49-F238E27FC236}">
                <a16:creationId xmlns:a16="http://schemas.microsoft.com/office/drawing/2014/main" id="{D2155853-7B35-0492-4B9B-F439DCF4D42F}"/>
              </a:ext>
            </a:extLst>
          </xdr:cNvPr>
          <xdr:cNvSpPr>
            <a:spLocks noChangeShapeType="1"/>
          </xdr:cNvSpPr>
        </xdr:nvSpPr>
        <xdr:spPr bwMode="auto">
          <a:xfrm>
            <a:off x="661" y="243"/>
            <a:ext cx="0" cy="223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81" name="Line 15">
            <a:extLst>
              <a:ext uri="{FF2B5EF4-FFF2-40B4-BE49-F238E27FC236}">
                <a16:creationId xmlns:a16="http://schemas.microsoft.com/office/drawing/2014/main" id="{1B28B031-4361-6B98-E38C-3F01FD293881}"/>
              </a:ext>
            </a:extLst>
          </xdr:cNvPr>
          <xdr:cNvSpPr>
            <a:spLocks noChangeShapeType="1"/>
          </xdr:cNvSpPr>
        </xdr:nvSpPr>
        <xdr:spPr bwMode="auto">
          <a:xfrm>
            <a:off x="629" y="243"/>
            <a:ext cx="0" cy="223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523875</xdr:colOff>
      <xdr:row>9</xdr:row>
      <xdr:rowOff>0</xdr:rowOff>
    </xdr:from>
    <xdr:to>
      <xdr:col>8</xdr:col>
      <xdr:colOff>1171575</xdr:colOff>
      <xdr:row>19</xdr:row>
      <xdr:rowOff>0</xdr:rowOff>
    </xdr:to>
    <xdr:grpSp>
      <xdr:nvGrpSpPr>
        <xdr:cNvPr id="82167" name="Group 23">
          <a:extLst>
            <a:ext uri="{FF2B5EF4-FFF2-40B4-BE49-F238E27FC236}">
              <a16:creationId xmlns:a16="http://schemas.microsoft.com/office/drawing/2014/main" id="{0E81FE39-8887-8348-1B80-8B5DD20FCA68}"/>
            </a:ext>
          </a:extLst>
        </xdr:cNvPr>
        <xdr:cNvGrpSpPr>
          <a:grpSpLocks/>
        </xdr:cNvGrpSpPr>
      </xdr:nvGrpSpPr>
      <xdr:grpSpPr bwMode="auto">
        <a:xfrm>
          <a:off x="6105525" y="2114550"/>
          <a:ext cx="647700" cy="2476500"/>
          <a:chOff x="751" y="236"/>
          <a:chExt cx="65" cy="260"/>
        </a:xfrm>
      </xdr:grpSpPr>
      <xdr:sp macro="" textlink="">
        <xdr:nvSpPr>
          <xdr:cNvPr id="82177" name="Line 19">
            <a:extLst>
              <a:ext uri="{FF2B5EF4-FFF2-40B4-BE49-F238E27FC236}">
                <a16:creationId xmlns:a16="http://schemas.microsoft.com/office/drawing/2014/main" id="{5A3C9661-FC49-2C92-0473-4C27D5B7BDF2}"/>
              </a:ext>
            </a:extLst>
          </xdr:cNvPr>
          <xdr:cNvSpPr>
            <a:spLocks noChangeShapeType="1"/>
          </xdr:cNvSpPr>
        </xdr:nvSpPr>
        <xdr:spPr bwMode="auto">
          <a:xfrm>
            <a:off x="816" y="236"/>
            <a:ext cx="0" cy="260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78" name="Line 21">
            <a:extLst>
              <a:ext uri="{FF2B5EF4-FFF2-40B4-BE49-F238E27FC236}">
                <a16:creationId xmlns:a16="http://schemas.microsoft.com/office/drawing/2014/main" id="{88853921-8CD4-8CBB-6004-13CFF91B28F9}"/>
              </a:ext>
            </a:extLst>
          </xdr:cNvPr>
          <xdr:cNvSpPr>
            <a:spLocks noChangeShapeType="1"/>
          </xdr:cNvSpPr>
        </xdr:nvSpPr>
        <xdr:spPr bwMode="auto">
          <a:xfrm>
            <a:off x="783" y="236"/>
            <a:ext cx="0" cy="260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79" name="Line 22">
            <a:extLst>
              <a:ext uri="{FF2B5EF4-FFF2-40B4-BE49-F238E27FC236}">
                <a16:creationId xmlns:a16="http://schemas.microsoft.com/office/drawing/2014/main" id="{E13826BB-C4DA-DBAC-693D-EEA7F264764A}"/>
              </a:ext>
            </a:extLst>
          </xdr:cNvPr>
          <xdr:cNvSpPr>
            <a:spLocks noChangeShapeType="1"/>
          </xdr:cNvSpPr>
        </xdr:nvSpPr>
        <xdr:spPr bwMode="auto">
          <a:xfrm>
            <a:off x="751" y="238"/>
            <a:ext cx="0" cy="257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523875</xdr:colOff>
      <xdr:row>9</xdr:row>
      <xdr:rowOff>0</xdr:rowOff>
    </xdr:from>
    <xdr:to>
      <xdr:col>12</xdr:col>
      <xdr:colOff>1181100</xdr:colOff>
      <xdr:row>12</xdr:row>
      <xdr:rowOff>228600</xdr:rowOff>
    </xdr:to>
    <xdr:grpSp>
      <xdr:nvGrpSpPr>
        <xdr:cNvPr id="82168" name="Group 24">
          <a:extLst>
            <a:ext uri="{FF2B5EF4-FFF2-40B4-BE49-F238E27FC236}">
              <a16:creationId xmlns:a16="http://schemas.microsoft.com/office/drawing/2014/main" id="{30F36B2C-54C6-92EC-461A-C38412794891}"/>
            </a:ext>
          </a:extLst>
        </xdr:cNvPr>
        <xdr:cNvGrpSpPr>
          <a:grpSpLocks/>
        </xdr:cNvGrpSpPr>
      </xdr:nvGrpSpPr>
      <xdr:grpSpPr bwMode="auto">
        <a:xfrm>
          <a:off x="9105900" y="2114550"/>
          <a:ext cx="657225" cy="971550"/>
          <a:chOff x="751" y="236"/>
          <a:chExt cx="65" cy="260"/>
        </a:xfrm>
      </xdr:grpSpPr>
      <xdr:sp macro="" textlink="">
        <xdr:nvSpPr>
          <xdr:cNvPr id="82174" name="Line 25">
            <a:extLst>
              <a:ext uri="{FF2B5EF4-FFF2-40B4-BE49-F238E27FC236}">
                <a16:creationId xmlns:a16="http://schemas.microsoft.com/office/drawing/2014/main" id="{B2AEA604-ED57-0E7F-984A-DB9863CA2483}"/>
              </a:ext>
            </a:extLst>
          </xdr:cNvPr>
          <xdr:cNvSpPr>
            <a:spLocks noChangeShapeType="1"/>
          </xdr:cNvSpPr>
        </xdr:nvSpPr>
        <xdr:spPr bwMode="auto">
          <a:xfrm>
            <a:off x="816" y="236"/>
            <a:ext cx="0" cy="260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75" name="Line 26">
            <a:extLst>
              <a:ext uri="{FF2B5EF4-FFF2-40B4-BE49-F238E27FC236}">
                <a16:creationId xmlns:a16="http://schemas.microsoft.com/office/drawing/2014/main" id="{C7AB00A8-F8BE-25FB-3FAF-C4F5ACE1E2F2}"/>
              </a:ext>
            </a:extLst>
          </xdr:cNvPr>
          <xdr:cNvSpPr>
            <a:spLocks noChangeShapeType="1"/>
          </xdr:cNvSpPr>
        </xdr:nvSpPr>
        <xdr:spPr bwMode="auto">
          <a:xfrm>
            <a:off x="783" y="236"/>
            <a:ext cx="0" cy="260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76" name="Line 27">
            <a:extLst>
              <a:ext uri="{FF2B5EF4-FFF2-40B4-BE49-F238E27FC236}">
                <a16:creationId xmlns:a16="http://schemas.microsoft.com/office/drawing/2014/main" id="{815C4B79-9F25-C53C-1FD0-C5AE778B55AC}"/>
              </a:ext>
            </a:extLst>
          </xdr:cNvPr>
          <xdr:cNvSpPr>
            <a:spLocks noChangeShapeType="1"/>
          </xdr:cNvSpPr>
        </xdr:nvSpPr>
        <xdr:spPr bwMode="auto">
          <a:xfrm>
            <a:off x="751" y="238"/>
            <a:ext cx="0" cy="257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8</xdr:col>
      <xdr:colOff>533400</xdr:colOff>
      <xdr:row>21</xdr:row>
      <xdr:rowOff>0</xdr:rowOff>
    </xdr:from>
    <xdr:to>
      <xdr:col>8</xdr:col>
      <xdr:colOff>1152525</xdr:colOff>
      <xdr:row>24</xdr:row>
      <xdr:rowOff>19050</xdr:rowOff>
    </xdr:to>
    <xdr:grpSp>
      <xdr:nvGrpSpPr>
        <xdr:cNvPr id="82169" name="Group 30">
          <a:extLst>
            <a:ext uri="{FF2B5EF4-FFF2-40B4-BE49-F238E27FC236}">
              <a16:creationId xmlns:a16="http://schemas.microsoft.com/office/drawing/2014/main" id="{E104F0EC-298B-FC72-53B1-854B0E614890}"/>
            </a:ext>
          </a:extLst>
        </xdr:cNvPr>
        <xdr:cNvGrpSpPr>
          <a:grpSpLocks/>
        </xdr:cNvGrpSpPr>
      </xdr:nvGrpSpPr>
      <xdr:grpSpPr bwMode="auto">
        <a:xfrm>
          <a:off x="6115050" y="5105400"/>
          <a:ext cx="619125" cy="762000"/>
          <a:chOff x="751" y="236"/>
          <a:chExt cx="65" cy="260"/>
        </a:xfrm>
      </xdr:grpSpPr>
      <xdr:sp macro="" textlink="">
        <xdr:nvSpPr>
          <xdr:cNvPr id="82171" name="Line 31">
            <a:extLst>
              <a:ext uri="{FF2B5EF4-FFF2-40B4-BE49-F238E27FC236}">
                <a16:creationId xmlns:a16="http://schemas.microsoft.com/office/drawing/2014/main" id="{795E5C72-4B58-DA25-F133-D3E0110D4483}"/>
              </a:ext>
            </a:extLst>
          </xdr:cNvPr>
          <xdr:cNvSpPr>
            <a:spLocks noChangeShapeType="1"/>
          </xdr:cNvSpPr>
        </xdr:nvSpPr>
        <xdr:spPr bwMode="auto">
          <a:xfrm>
            <a:off x="816" y="236"/>
            <a:ext cx="0" cy="260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72" name="Line 32">
            <a:extLst>
              <a:ext uri="{FF2B5EF4-FFF2-40B4-BE49-F238E27FC236}">
                <a16:creationId xmlns:a16="http://schemas.microsoft.com/office/drawing/2014/main" id="{B7F89866-3295-B359-C5C8-4D27F8F9E482}"/>
              </a:ext>
            </a:extLst>
          </xdr:cNvPr>
          <xdr:cNvSpPr>
            <a:spLocks noChangeShapeType="1"/>
          </xdr:cNvSpPr>
        </xdr:nvSpPr>
        <xdr:spPr bwMode="auto">
          <a:xfrm>
            <a:off x="783" y="236"/>
            <a:ext cx="0" cy="260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82173" name="Line 33">
            <a:extLst>
              <a:ext uri="{FF2B5EF4-FFF2-40B4-BE49-F238E27FC236}">
                <a16:creationId xmlns:a16="http://schemas.microsoft.com/office/drawing/2014/main" id="{64BF297F-C84F-9A33-D8BF-DDAD20040DCA}"/>
              </a:ext>
            </a:extLst>
          </xdr:cNvPr>
          <xdr:cNvSpPr>
            <a:spLocks noChangeShapeType="1"/>
          </xdr:cNvSpPr>
        </xdr:nvSpPr>
        <xdr:spPr bwMode="auto">
          <a:xfrm>
            <a:off x="751" y="238"/>
            <a:ext cx="0" cy="257"/>
          </a:xfrm>
          <a:prstGeom prst="line">
            <a:avLst/>
          </a:prstGeom>
          <a:noFill/>
          <a:ln w="3175" cap="rnd">
            <a:solidFill>
              <a:srgbClr val="000000"/>
            </a:solidFill>
            <a:prstDash val="sysDot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24</xdr:row>
          <xdr:rowOff>95250</xdr:rowOff>
        </xdr:from>
        <xdr:to>
          <xdr:col>10</xdr:col>
          <xdr:colOff>28575</xdr:colOff>
          <xdr:row>27</xdr:row>
          <xdr:rowOff>28575</xdr:rowOff>
        </xdr:to>
        <xdr:pic>
          <xdr:nvPicPr>
            <xdr:cNvPr id="82170" name="図 30">
              <a:extLst>
                <a:ext uri="{FF2B5EF4-FFF2-40B4-BE49-F238E27FC236}">
                  <a16:creationId xmlns:a16="http://schemas.microsoft.com/office/drawing/2014/main" id="{4E0DCFF3-0BC1-6A17-6B26-C11B57243DEC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$A$30:$M$31" spid="_x0000_s8218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9525" y="5943600"/>
              <a:ext cx="7553325" cy="676275"/>
            </a:xfrm>
            <a:prstGeom prst="rect">
              <a:avLst/>
            </a:prstGeom>
            <a:solidFill>
              <a:srgbClr val="FFFFFF" mc:Ignorable="a14" a14:legacySpreadsheetColorIndex="9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Relationship Id="rId5" Type="http://schemas.openxmlformats.org/officeDocument/2006/relationships/comments" Target="../comments3.xml"/><Relationship Id="rId4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82"/>
  <sheetViews>
    <sheetView showGridLines="0" showZeros="0" tabSelected="1" view="pageBreakPreview" zoomScaleNormal="100" zoomScaleSheetLayoutView="100" workbookViewId="0">
      <selection activeCell="F1" sqref="F1:H3"/>
    </sheetView>
  </sheetViews>
  <sheetFormatPr defaultRowHeight="13.5"/>
  <cols>
    <col min="1" max="2" width="7.625" style="172" customWidth="1"/>
    <col min="3" max="3" width="12.625" style="172" customWidth="1"/>
    <col min="4" max="5" width="5.75" style="172" customWidth="1"/>
    <col min="6" max="6" width="16.5" style="172" customWidth="1"/>
    <col min="7" max="7" width="4.625" style="172" customWidth="1"/>
    <col min="8" max="8" width="13.125" style="172" customWidth="1"/>
    <col min="9" max="9" width="19.5" style="172" customWidth="1"/>
    <col min="10" max="10" width="6.625" style="172" customWidth="1"/>
    <col min="11" max="11" width="2.375" style="172" customWidth="1"/>
    <col min="12" max="12" width="11.375" style="172" customWidth="1"/>
    <col min="13" max="13" width="19.375" style="172" customWidth="1"/>
    <col min="14" max="14" width="3.125" style="172" bestFit="1" customWidth="1"/>
    <col min="15" max="16384" width="9" style="172"/>
  </cols>
  <sheetData>
    <row r="1" spans="1:14" ht="20.100000000000001" customHeight="1">
      <c r="A1" s="474" t="s">
        <v>119</v>
      </c>
      <c r="B1" s="474"/>
      <c r="C1" s="474"/>
      <c r="D1" s="474"/>
      <c r="E1" s="474"/>
      <c r="F1" s="548" t="s">
        <v>121</v>
      </c>
      <c r="G1" s="548"/>
      <c r="H1" s="549"/>
      <c r="I1" s="398" t="s">
        <v>9</v>
      </c>
      <c r="J1" s="399"/>
      <c r="K1" s="400"/>
      <c r="L1" s="401"/>
      <c r="M1" s="399"/>
      <c r="N1" s="402"/>
    </row>
    <row r="2" spans="1:14" ht="6" customHeight="1">
      <c r="A2" s="474"/>
      <c r="B2" s="474"/>
      <c r="C2" s="474"/>
      <c r="D2" s="474"/>
      <c r="E2" s="474"/>
      <c r="F2" s="548"/>
      <c r="G2" s="548"/>
      <c r="H2" s="549"/>
      <c r="I2" s="167"/>
      <c r="J2" s="168"/>
      <c r="K2" s="169"/>
      <c r="L2" s="170"/>
      <c r="M2" s="170"/>
      <c r="N2" s="171"/>
    </row>
    <row r="3" spans="1:14" ht="21.95" customHeight="1">
      <c r="A3" s="474"/>
      <c r="B3" s="474"/>
      <c r="C3" s="474"/>
      <c r="D3" s="474"/>
      <c r="E3" s="474"/>
      <c r="F3" s="548"/>
      <c r="G3" s="548"/>
      <c r="H3" s="549"/>
      <c r="I3" s="550"/>
      <c r="J3" s="551"/>
      <c r="K3" s="551"/>
      <c r="L3" s="551"/>
      <c r="M3" s="551"/>
      <c r="N3" s="544"/>
    </row>
    <row r="4" spans="1:14" ht="21.95" customHeight="1">
      <c r="A4" s="477" t="s">
        <v>99</v>
      </c>
      <c r="B4" s="477"/>
      <c r="C4" s="477"/>
      <c r="D4" s="477"/>
      <c r="E4" s="477"/>
      <c r="I4" s="550"/>
      <c r="J4" s="551"/>
      <c r="K4" s="551"/>
      <c r="L4" s="551"/>
      <c r="M4" s="551"/>
      <c r="N4" s="544"/>
    </row>
    <row r="5" spans="1:14" ht="20.100000000000001" customHeight="1">
      <c r="A5" s="477"/>
      <c r="B5" s="477"/>
      <c r="C5" s="477"/>
      <c r="D5" s="477"/>
      <c r="E5" s="477"/>
      <c r="I5" s="550"/>
      <c r="J5" s="551"/>
      <c r="K5" s="551"/>
      <c r="L5" s="551"/>
      <c r="M5" s="551"/>
      <c r="N5" s="544"/>
    </row>
    <row r="6" spans="1:14" ht="20.100000000000001" customHeight="1" thickBot="1">
      <c r="A6" s="416"/>
      <c r="B6" s="416" t="s">
        <v>98</v>
      </c>
      <c r="C6" s="416"/>
      <c r="D6" s="416"/>
      <c r="E6" s="416"/>
      <c r="F6" s="192"/>
      <c r="G6" s="192"/>
      <c r="H6" s="192"/>
      <c r="I6" s="552"/>
      <c r="J6" s="553"/>
      <c r="K6" s="553"/>
      <c r="L6" s="553"/>
      <c r="M6" s="553"/>
      <c r="N6" s="545"/>
    </row>
    <row r="7" spans="1:14" ht="20.100000000000001" customHeight="1" thickBot="1">
      <c r="A7" s="556" t="s">
        <v>15</v>
      </c>
      <c r="B7" s="556"/>
      <c r="C7" s="554"/>
      <c r="D7" s="554"/>
      <c r="E7" s="554"/>
      <c r="F7" s="554"/>
      <c r="G7" s="554"/>
      <c r="H7" s="455"/>
      <c r="I7" s="511" t="s">
        <v>47</v>
      </c>
      <c r="J7" s="512"/>
      <c r="K7" s="387" t="s">
        <v>60</v>
      </c>
      <c r="L7" s="542"/>
      <c r="M7" s="542"/>
      <c r="N7" s="543"/>
    </row>
    <row r="8" spans="1:14" ht="20.100000000000001" customHeight="1" thickBot="1">
      <c r="A8" s="192" t="s">
        <v>38</v>
      </c>
      <c r="B8" s="192"/>
      <c r="C8" s="192"/>
      <c r="D8" s="192"/>
      <c r="E8" s="192"/>
      <c r="F8" s="192"/>
      <c r="G8" s="192"/>
      <c r="H8" s="192"/>
      <c r="I8" s="192"/>
      <c r="J8" s="192"/>
      <c r="K8" s="192"/>
      <c r="L8" s="417" t="s">
        <v>37</v>
      </c>
      <c r="M8" s="417"/>
      <c r="N8" s="192"/>
    </row>
    <row r="9" spans="1:14" ht="23.1" customHeight="1">
      <c r="A9" s="418" t="s">
        <v>73</v>
      </c>
      <c r="B9" s="419" t="s">
        <v>113</v>
      </c>
      <c r="C9" s="420"/>
      <c r="D9" s="420"/>
      <c r="E9" s="421"/>
      <c r="F9" s="422" t="s">
        <v>1</v>
      </c>
      <c r="G9" s="419" t="s">
        <v>0</v>
      </c>
      <c r="H9" s="423" t="s">
        <v>2</v>
      </c>
      <c r="I9" s="422" t="s">
        <v>75</v>
      </c>
      <c r="J9" s="424" t="s">
        <v>76</v>
      </c>
      <c r="K9" s="192"/>
      <c r="L9" s="425" t="s">
        <v>77</v>
      </c>
      <c r="M9" s="546"/>
      <c r="N9" s="547"/>
    </row>
    <row r="10" spans="1:14" ht="23.1" customHeight="1">
      <c r="A10" s="331"/>
      <c r="B10" s="557"/>
      <c r="C10" s="558"/>
      <c r="D10" s="558"/>
      <c r="E10" s="559"/>
      <c r="F10" s="332"/>
      <c r="G10" s="333"/>
      <c r="H10" s="388"/>
      <c r="I10" s="334"/>
      <c r="J10" s="335"/>
      <c r="K10" s="186"/>
      <c r="L10" s="187" t="s">
        <v>78</v>
      </c>
      <c r="M10" s="560"/>
      <c r="N10" s="561"/>
    </row>
    <row r="11" spans="1:14" ht="23.1" customHeight="1">
      <c r="A11" s="339"/>
      <c r="B11" s="529"/>
      <c r="C11" s="530"/>
      <c r="D11" s="530"/>
      <c r="E11" s="531"/>
      <c r="F11" s="340"/>
      <c r="G11" s="341"/>
      <c r="H11" s="389"/>
      <c r="I11" s="342"/>
      <c r="J11" s="343"/>
      <c r="K11" s="186"/>
      <c r="L11" s="189" t="s">
        <v>79</v>
      </c>
      <c r="M11" s="532"/>
      <c r="N11" s="533"/>
    </row>
    <row r="12" spans="1:14" ht="23.1" customHeight="1">
      <c r="A12" s="339"/>
      <c r="B12" s="529"/>
      <c r="C12" s="530"/>
      <c r="D12" s="530"/>
      <c r="E12" s="531"/>
      <c r="F12" s="340"/>
      <c r="G12" s="341"/>
      <c r="H12" s="389"/>
      <c r="I12" s="342"/>
      <c r="J12" s="343"/>
      <c r="K12" s="186"/>
      <c r="L12" s="189" t="s">
        <v>80</v>
      </c>
      <c r="M12" s="499" t="str">
        <f>IF(M10="","",I25)</f>
        <v/>
      </c>
      <c r="N12" s="500"/>
    </row>
    <row r="13" spans="1:14" ht="23.1" customHeight="1" thickBot="1">
      <c r="A13" s="339"/>
      <c r="B13" s="529"/>
      <c r="C13" s="530"/>
      <c r="D13" s="530"/>
      <c r="E13" s="531"/>
      <c r="F13" s="340"/>
      <c r="G13" s="341"/>
      <c r="H13" s="389"/>
      <c r="I13" s="342"/>
      <c r="J13" s="343"/>
      <c r="K13" s="186"/>
      <c r="L13" s="190" t="s">
        <v>81</v>
      </c>
      <c r="M13" s="527" t="str">
        <f>IF(M10="","",M10-M11-M12)</f>
        <v/>
      </c>
      <c r="N13" s="528"/>
    </row>
    <row r="14" spans="1:14" ht="23.1" customHeight="1" thickBot="1">
      <c r="A14" s="339"/>
      <c r="B14" s="529"/>
      <c r="C14" s="530"/>
      <c r="D14" s="530"/>
      <c r="E14" s="531"/>
      <c r="F14" s="340"/>
      <c r="G14" s="341"/>
      <c r="H14" s="389"/>
      <c r="I14" s="342"/>
      <c r="J14" s="343"/>
      <c r="K14" s="186"/>
      <c r="L14" s="191" t="s">
        <v>36</v>
      </c>
      <c r="M14" s="170"/>
      <c r="N14" s="192"/>
    </row>
    <row r="15" spans="1:14" ht="23.1" customHeight="1">
      <c r="A15" s="339"/>
      <c r="B15" s="529"/>
      <c r="C15" s="530"/>
      <c r="D15" s="530"/>
      <c r="E15" s="531"/>
      <c r="F15" s="340"/>
      <c r="G15" s="341"/>
      <c r="H15" s="389"/>
      <c r="I15" s="342"/>
      <c r="J15" s="343"/>
      <c r="K15" s="186"/>
      <c r="L15" s="495" t="s">
        <v>82</v>
      </c>
      <c r="M15" s="145" t="s">
        <v>30</v>
      </c>
      <c r="N15" s="347"/>
    </row>
    <row r="16" spans="1:14" ht="23.1" customHeight="1">
      <c r="A16" s="339"/>
      <c r="B16" s="529"/>
      <c r="C16" s="530"/>
      <c r="D16" s="530"/>
      <c r="E16" s="531"/>
      <c r="F16" s="340"/>
      <c r="G16" s="341"/>
      <c r="H16" s="389"/>
      <c r="I16" s="342"/>
      <c r="J16" s="343"/>
      <c r="K16" s="186"/>
      <c r="L16" s="496"/>
      <c r="M16" s="146" t="s">
        <v>31</v>
      </c>
      <c r="N16" s="348"/>
    </row>
    <row r="17" spans="1:14" ht="23.1" customHeight="1">
      <c r="A17" s="339"/>
      <c r="B17" s="529"/>
      <c r="C17" s="530"/>
      <c r="D17" s="530"/>
      <c r="E17" s="531"/>
      <c r="F17" s="340"/>
      <c r="G17" s="341"/>
      <c r="H17" s="389"/>
      <c r="I17" s="342"/>
      <c r="J17" s="343"/>
      <c r="K17" s="186"/>
      <c r="L17" s="396" t="s">
        <v>83</v>
      </c>
      <c r="M17" s="147"/>
      <c r="N17" s="350"/>
    </row>
    <row r="18" spans="1:14" ht="23.1" customHeight="1">
      <c r="A18" s="339"/>
      <c r="B18" s="529"/>
      <c r="C18" s="530"/>
      <c r="D18" s="530"/>
      <c r="E18" s="531"/>
      <c r="F18" s="340"/>
      <c r="G18" s="341"/>
      <c r="H18" s="389"/>
      <c r="I18" s="342"/>
      <c r="J18" s="343"/>
      <c r="K18" s="186"/>
      <c r="L18" s="396" t="s">
        <v>84</v>
      </c>
      <c r="M18" s="240"/>
      <c r="N18" s="348"/>
    </row>
    <row r="19" spans="1:14" ht="23.1" customHeight="1" thickBot="1">
      <c r="A19" s="339"/>
      <c r="B19" s="529"/>
      <c r="C19" s="530"/>
      <c r="D19" s="530"/>
      <c r="E19" s="531"/>
      <c r="F19" s="340"/>
      <c r="G19" s="341"/>
      <c r="H19" s="389"/>
      <c r="I19" s="342"/>
      <c r="J19" s="343"/>
      <c r="K19" s="186"/>
      <c r="L19" s="408" t="s">
        <v>107</v>
      </c>
      <c r="M19" s="148"/>
      <c r="N19" s="351"/>
    </row>
    <row r="20" spans="1:14" ht="23.1" customHeight="1" thickBot="1">
      <c r="A20" s="339"/>
      <c r="B20" s="529"/>
      <c r="C20" s="530"/>
      <c r="D20" s="530"/>
      <c r="E20" s="531"/>
      <c r="F20" s="340"/>
      <c r="G20" s="341"/>
      <c r="H20" s="389"/>
      <c r="I20" s="342"/>
      <c r="J20" s="343"/>
      <c r="K20" s="186"/>
      <c r="L20" s="200" t="s">
        <v>86</v>
      </c>
      <c r="M20" s="201"/>
      <c r="N20" s="202"/>
    </row>
    <row r="21" spans="1:14" ht="23.1" customHeight="1">
      <c r="A21" s="339"/>
      <c r="B21" s="529"/>
      <c r="C21" s="530"/>
      <c r="D21" s="530"/>
      <c r="E21" s="531"/>
      <c r="F21" s="340"/>
      <c r="G21" s="341"/>
      <c r="H21" s="389"/>
      <c r="I21" s="342"/>
      <c r="J21" s="343"/>
      <c r="K21" s="186"/>
      <c r="L21" s="203" t="s">
        <v>87</v>
      </c>
      <c r="M21" s="483">
        <f>SUMIF(J10:J22,0.08,I10:I22)</f>
        <v>0</v>
      </c>
      <c r="N21" s="484"/>
    </row>
    <row r="22" spans="1:14" ht="23.1" customHeight="1" thickBot="1">
      <c r="A22" s="256"/>
      <c r="B22" s="204" t="s">
        <v>88</v>
      </c>
      <c r="C22" s="257"/>
      <c r="D22" s="257"/>
      <c r="E22" s="258"/>
      <c r="F22" s="259"/>
      <c r="G22" s="260"/>
      <c r="H22" s="261"/>
      <c r="I22" s="243"/>
      <c r="J22" s="205"/>
      <c r="K22" s="186"/>
      <c r="L22" s="207" t="s">
        <v>89</v>
      </c>
      <c r="M22" s="534">
        <f>ROUNDDOWN(M21*0.08,0)</f>
        <v>0</v>
      </c>
      <c r="N22" s="535"/>
    </row>
    <row r="23" spans="1:14" ht="23.1" customHeight="1">
      <c r="A23" s="192" t="s">
        <v>97</v>
      </c>
      <c r="B23" s="192"/>
      <c r="C23" s="192"/>
      <c r="D23" s="192"/>
      <c r="E23" s="192"/>
      <c r="F23" s="192"/>
      <c r="G23" s="192"/>
      <c r="H23" s="208" t="s">
        <v>90</v>
      </c>
      <c r="I23" s="269">
        <f>SUM(I10:I22)</f>
        <v>0</v>
      </c>
      <c r="J23" s="209"/>
      <c r="K23" s="192"/>
      <c r="L23" s="210" t="s">
        <v>91</v>
      </c>
      <c r="M23" s="472">
        <f>SUMIF(J10:J22,0.1,I10:I22)</f>
        <v>0</v>
      </c>
      <c r="N23" s="473"/>
    </row>
    <row r="24" spans="1:14" ht="23.1" customHeight="1">
      <c r="A24" s="522" t="s">
        <v>111</v>
      </c>
      <c r="B24" s="522"/>
      <c r="C24" s="522"/>
      <c r="D24" s="522"/>
      <c r="E24" s="522"/>
      <c r="F24" s="522"/>
      <c r="G24" s="522"/>
      <c r="H24" s="208" t="s">
        <v>89</v>
      </c>
      <c r="I24" s="270">
        <f>M27</f>
        <v>0</v>
      </c>
      <c r="J24" s="192"/>
      <c r="K24" s="192"/>
      <c r="L24" s="211" t="s">
        <v>89</v>
      </c>
      <c r="M24" s="523">
        <f>ROUNDDOWN(M23*0.1,0)</f>
        <v>0</v>
      </c>
      <c r="N24" s="524"/>
    </row>
    <row r="25" spans="1:14" ht="23.1" customHeight="1" thickBot="1">
      <c r="A25" s="522"/>
      <c r="B25" s="522"/>
      <c r="C25" s="522"/>
      <c r="D25" s="522"/>
      <c r="E25" s="522"/>
      <c r="F25" s="522"/>
      <c r="G25" s="522"/>
      <c r="H25" s="212" t="s">
        <v>92</v>
      </c>
      <c r="I25" s="271">
        <f>SUM(I23:I24)</f>
        <v>0</v>
      </c>
      <c r="J25" s="192"/>
      <c r="K25" s="213"/>
      <c r="L25" s="214" t="s">
        <v>64</v>
      </c>
      <c r="M25" s="493">
        <f>SUMIF(J10:J22,"非課税",I10:I22)</f>
        <v>0</v>
      </c>
      <c r="N25" s="494"/>
    </row>
    <row r="26" spans="1:14" s="232" customFormat="1" ht="23.1" customHeight="1">
      <c r="A26" s="522"/>
      <c r="B26" s="522"/>
      <c r="C26" s="522"/>
      <c r="D26" s="522"/>
      <c r="E26" s="522"/>
      <c r="F26" s="522"/>
      <c r="G26" s="522"/>
      <c r="H26" s="191"/>
      <c r="I26" s="426"/>
      <c r="J26" s="213"/>
      <c r="K26" s="216"/>
      <c r="L26" s="217" t="s">
        <v>93</v>
      </c>
      <c r="M26" s="485">
        <f>M21+M23+M25</f>
        <v>0</v>
      </c>
      <c r="N26" s="486"/>
    </row>
    <row r="27" spans="1:14" s="232" customFormat="1" ht="23.1" customHeight="1" thickBot="1">
      <c r="A27" s="522"/>
      <c r="B27" s="522"/>
      <c r="C27" s="522"/>
      <c r="D27" s="522"/>
      <c r="E27" s="522"/>
      <c r="F27" s="522"/>
      <c r="G27" s="522"/>
      <c r="H27" s="427"/>
      <c r="I27" s="428"/>
      <c r="J27" s="216"/>
      <c r="K27" s="216"/>
      <c r="L27" s="220" t="s">
        <v>94</v>
      </c>
      <c r="M27" s="481">
        <f>M22+M24</f>
        <v>0</v>
      </c>
      <c r="N27" s="482"/>
    </row>
    <row r="28" spans="1:14" ht="20.100000000000001" customHeight="1">
      <c r="A28" s="474" t="s">
        <v>120</v>
      </c>
      <c r="B28" s="474"/>
      <c r="C28" s="474"/>
      <c r="D28" s="474"/>
      <c r="E28" s="474"/>
      <c r="F28" s="466"/>
      <c r="G28" s="467"/>
      <c r="H28" s="468"/>
      <c r="I28" s="403" t="s">
        <v>9</v>
      </c>
      <c r="J28" s="404"/>
      <c r="K28" s="405"/>
      <c r="L28" s="406"/>
      <c r="M28" s="404"/>
      <c r="N28" s="407"/>
    </row>
    <row r="29" spans="1:14" ht="6" customHeight="1">
      <c r="A29" s="474"/>
      <c r="B29" s="474"/>
      <c r="C29" s="474"/>
      <c r="D29" s="474"/>
      <c r="E29" s="474"/>
      <c r="F29" s="467"/>
      <c r="G29" s="467"/>
      <c r="H29" s="468"/>
      <c r="I29" s="167"/>
      <c r="J29" s="168"/>
      <c r="K29" s="169"/>
      <c r="L29" s="170"/>
      <c r="M29" s="170"/>
      <c r="N29" s="171"/>
    </row>
    <row r="30" spans="1:14" ht="21.95" customHeight="1">
      <c r="A30" s="474"/>
      <c r="B30" s="474"/>
      <c r="C30" s="474"/>
      <c r="D30" s="474"/>
      <c r="E30" s="474"/>
      <c r="F30" s="540" t="str">
        <f>F1</f>
        <v>年　月　日</v>
      </c>
      <c r="G30" s="540"/>
      <c r="H30" s="541"/>
      <c r="I30" s="518">
        <f>I3</f>
        <v>0</v>
      </c>
      <c r="J30" s="519"/>
      <c r="K30" s="519"/>
      <c r="L30" s="519"/>
      <c r="M30" s="519"/>
      <c r="N30" s="525" t="s">
        <v>11</v>
      </c>
    </row>
    <row r="31" spans="1:14" ht="20.100000000000001" customHeight="1">
      <c r="A31" s="477" t="s">
        <v>99</v>
      </c>
      <c r="B31" s="477"/>
      <c r="C31" s="477"/>
      <c r="D31" s="477"/>
      <c r="E31" s="477"/>
      <c r="I31" s="518"/>
      <c r="J31" s="519"/>
      <c r="K31" s="519"/>
      <c r="L31" s="519"/>
      <c r="M31" s="519"/>
      <c r="N31" s="525"/>
    </row>
    <row r="32" spans="1:14" ht="20.100000000000001" customHeight="1">
      <c r="A32" s="477"/>
      <c r="B32" s="477"/>
      <c r="C32" s="477"/>
      <c r="D32" s="477"/>
      <c r="E32" s="477"/>
      <c r="I32" s="518"/>
      <c r="J32" s="519"/>
      <c r="K32" s="519"/>
      <c r="L32" s="519"/>
      <c r="M32" s="519"/>
      <c r="N32" s="525"/>
    </row>
    <row r="33" spans="1:14" ht="20.100000000000001" customHeight="1" thickBot="1">
      <c r="A33" s="416"/>
      <c r="B33" s="416" t="s">
        <v>98</v>
      </c>
      <c r="C33" s="416"/>
      <c r="D33" s="416"/>
      <c r="E33" s="416"/>
      <c r="F33" s="192"/>
      <c r="G33" s="192"/>
      <c r="H33" s="192"/>
      <c r="I33" s="520"/>
      <c r="J33" s="521"/>
      <c r="K33" s="521"/>
      <c r="L33" s="521"/>
      <c r="M33" s="521"/>
      <c r="N33" s="526"/>
    </row>
    <row r="34" spans="1:14" ht="20.100000000000001" customHeight="1" thickBot="1">
      <c r="A34" s="536" t="s">
        <v>15</v>
      </c>
      <c r="B34" s="536"/>
      <c r="C34" s="555">
        <f>C7</f>
        <v>0</v>
      </c>
      <c r="D34" s="555"/>
      <c r="E34" s="555"/>
      <c r="F34" s="555"/>
      <c r="G34" s="555"/>
      <c r="H34" s="175"/>
      <c r="I34" s="511" t="s">
        <v>47</v>
      </c>
      <c r="J34" s="512"/>
      <c r="K34" s="387" t="s">
        <v>60</v>
      </c>
      <c r="L34" s="513">
        <f>L7</f>
        <v>0</v>
      </c>
      <c r="M34" s="514"/>
      <c r="N34" s="515"/>
    </row>
    <row r="35" spans="1:14" ht="20.100000000000001" customHeight="1" thickBot="1">
      <c r="A35" s="172" t="s">
        <v>38</v>
      </c>
      <c r="L35" s="177" t="s">
        <v>37</v>
      </c>
      <c r="M35" s="177"/>
    </row>
    <row r="36" spans="1:14" ht="23.1" customHeight="1">
      <c r="A36" s="178" t="s">
        <v>73</v>
      </c>
      <c r="B36" s="179" t="s">
        <v>112</v>
      </c>
      <c r="C36" s="180"/>
      <c r="D36" s="180"/>
      <c r="E36" s="181"/>
      <c r="F36" s="182" t="s">
        <v>1</v>
      </c>
      <c r="G36" s="179" t="s">
        <v>0</v>
      </c>
      <c r="H36" s="183" t="s">
        <v>2</v>
      </c>
      <c r="I36" s="182" t="s">
        <v>75</v>
      </c>
      <c r="J36" s="239" t="s">
        <v>76</v>
      </c>
      <c r="L36" s="184" t="s">
        <v>77</v>
      </c>
      <c r="M36" s="475">
        <f>M9</f>
        <v>0</v>
      </c>
      <c r="N36" s="476"/>
    </row>
    <row r="37" spans="1:14" ht="23.1" customHeight="1">
      <c r="A37" s="249">
        <f>A10</f>
        <v>0</v>
      </c>
      <c r="B37" s="537">
        <f>B10</f>
        <v>0</v>
      </c>
      <c r="C37" s="538">
        <f t="shared" ref="C37:E48" si="0">C64</f>
        <v>0</v>
      </c>
      <c r="D37" s="538">
        <f t="shared" si="0"/>
        <v>0</v>
      </c>
      <c r="E37" s="539">
        <f t="shared" si="0"/>
        <v>0</v>
      </c>
      <c r="F37" s="250">
        <f t="shared" ref="F37:J38" si="1">F10</f>
        <v>0</v>
      </c>
      <c r="G37" s="251">
        <f t="shared" si="1"/>
        <v>0</v>
      </c>
      <c r="H37" s="409">
        <f t="shared" si="1"/>
        <v>0</v>
      </c>
      <c r="I37" s="241">
        <f t="shared" si="1"/>
        <v>0</v>
      </c>
      <c r="J37" s="185">
        <f t="shared" si="1"/>
        <v>0</v>
      </c>
      <c r="K37" s="186"/>
      <c r="L37" s="187" t="s">
        <v>78</v>
      </c>
      <c r="M37" s="497">
        <f>M10</f>
        <v>0</v>
      </c>
      <c r="N37" s="498"/>
    </row>
    <row r="38" spans="1:14" ht="23.1" customHeight="1">
      <c r="A38" s="252">
        <f>A11</f>
        <v>0</v>
      </c>
      <c r="B38" s="469">
        <f>B11</f>
        <v>0</v>
      </c>
      <c r="C38" s="470">
        <f t="shared" si="0"/>
        <v>0</v>
      </c>
      <c r="D38" s="470">
        <f t="shared" si="0"/>
        <v>0</v>
      </c>
      <c r="E38" s="471">
        <f t="shared" si="0"/>
        <v>0</v>
      </c>
      <c r="F38" s="253">
        <f t="shared" si="1"/>
        <v>0</v>
      </c>
      <c r="G38" s="254">
        <f t="shared" si="1"/>
        <v>0</v>
      </c>
      <c r="H38" s="410">
        <f t="shared" si="1"/>
        <v>0</v>
      </c>
      <c r="I38" s="242">
        <f t="shared" si="1"/>
        <v>0</v>
      </c>
      <c r="J38" s="188">
        <f t="shared" si="1"/>
        <v>0</v>
      </c>
      <c r="K38" s="186"/>
      <c r="L38" s="189" t="s">
        <v>79</v>
      </c>
      <c r="M38" s="499">
        <f>M11</f>
        <v>0</v>
      </c>
      <c r="N38" s="500"/>
    </row>
    <row r="39" spans="1:14" ht="23.1" customHeight="1">
      <c r="A39" s="252">
        <f t="shared" ref="A39:B48" si="2">A12</f>
        <v>0</v>
      </c>
      <c r="B39" s="469">
        <f t="shared" si="2"/>
        <v>0</v>
      </c>
      <c r="C39" s="470">
        <f t="shared" si="0"/>
        <v>0</v>
      </c>
      <c r="D39" s="470">
        <f t="shared" si="0"/>
        <v>0</v>
      </c>
      <c r="E39" s="471">
        <f t="shared" si="0"/>
        <v>0</v>
      </c>
      <c r="F39" s="253">
        <f t="shared" ref="F39:J48" si="3">F12</f>
        <v>0</v>
      </c>
      <c r="G39" s="254">
        <f t="shared" si="3"/>
        <v>0</v>
      </c>
      <c r="H39" s="410">
        <f t="shared" si="3"/>
        <v>0</v>
      </c>
      <c r="I39" s="242">
        <f t="shared" si="3"/>
        <v>0</v>
      </c>
      <c r="J39" s="188">
        <f t="shared" si="3"/>
        <v>0</v>
      </c>
      <c r="K39" s="186"/>
      <c r="L39" s="189" t="s">
        <v>80</v>
      </c>
      <c r="M39" s="499" t="str">
        <f>M12</f>
        <v/>
      </c>
      <c r="N39" s="500"/>
    </row>
    <row r="40" spans="1:14" ht="23.1" customHeight="1" thickBot="1">
      <c r="A40" s="252">
        <f t="shared" si="2"/>
        <v>0</v>
      </c>
      <c r="B40" s="469">
        <f t="shared" si="2"/>
        <v>0</v>
      </c>
      <c r="C40" s="470">
        <f t="shared" si="0"/>
        <v>0</v>
      </c>
      <c r="D40" s="470">
        <f t="shared" si="0"/>
        <v>0</v>
      </c>
      <c r="E40" s="471">
        <f t="shared" si="0"/>
        <v>0</v>
      </c>
      <c r="F40" s="253">
        <f t="shared" si="3"/>
        <v>0</v>
      </c>
      <c r="G40" s="254">
        <f t="shared" si="3"/>
        <v>0</v>
      </c>
      <c r="H40" s="410">
        <f t="shared" si="3"/>
        <v>0</v>
      </c>
      <c r="I40" s="242">
        <f t="shared" si="3"/>
        <v>0</v>
      </c>
      <c r="J40" s="188">
        <f t="shared" si="3"/>
        <v>0</v>
      </c>
      <c r="K40" s="186"/>
      <c r="L40" s="190" t="s">
        <v>81</v>
      </c>
      <c r="M40" s="527" t="str">
        <f>M13</f>
        <v/>
      </c>
      <c r="N40" s="528"/>
    </row>
    <row r="41" spans="1:14" ht="23.1" customHeight="1" thickBot="1">
      <c r="A41" s="252">
        <f t="shared" si="2"/>
        <v>0</v>
      </c>
      <c r="B41" s="469">
        <f t="shared" si="2"/>
        <v>0</v>
      </c>
      <c r="C41" s="470">
        <f t="shared" si="0"/>
        <v>0</v>
      </c>
      <c r="D41" s="470">
        <f t="shared" si="0"/>
        <v>0</v>
      </c>
      <c r="E41" s="471">
        <f t="shared" si="0"/>
        <v>0</v>
      </c>
      <c r="F41" s="253">
        <f t="shared" si="3"/>
        <v>0</v>
      </c>
      <c r="G41" s="254">
        <f t="shared" si="3"/>
        <v>0</v>
      </c>
      <c r="H41" s="410">
        <f t="shared" si="3"/>
        <v>0</v>
      </c>
      <c r="I41" s="242">
        <f t="shared" si="3"/>
        <v>0</v>
      </c>
      <c r="J41" s="188">
        <f t="shared" si="3"/>
        <v>0</v>
      </c>
      <c r="K41" s="186"/>
      <c r="L41" s="191" t="s">
        <v>36</v>
      </c>
      <c r="M41" s="170"/>
      <c r="N41" s="192"/>
    </row>
    <row r="42" spans="1:14" ht="23.1" customHeight="1">
      <c r="A42" s="252">
        <f t="shared" si="2"/>
        <v>0</v>
      </c>
      <c r="B42" s="469">
        <f t="shared" si="2"/>
        <v>0</v>
      </c>
      <c r="C42" s="470">
        <f t="shared" si="0"/>
        <v>0</v>
      </c>
      <c r="D42" s="470">
        <f t="shared" si="0"/>
        <v>0</v>
      </c>
      <c r="E42" s="471">
        <f t="shared" si="0"/>
        <v>0</v>
      </c>
      <c r="F42" s="253">
        <f t="shared" si="3"/>
        <v>0</v>
      </c>
      <c r="G42" s="254">
        <f t="shared" si="3"/>
        <v>0</v>
      </c>
      <c r="H42" s="411">
        <f t="shared" si="3"/>
        <v>0</v>
      </c>
      <c r="I42" s="242">
        <f t="shared" si="3"/>
        <v>0</v>
      </c>
      <c r="J42" s="188">
        <f t="shared" si="3"/>
        <v>0</v>
      </c>
      <c r="K42" s="186"/>
      <c r="L42" s="495" t="s">
        <v>82</v>
      </c>
      <c r="M42" s="193" t="str">
        <f>M15</f>
        <v xml:space="preserve">銀行 </v>
      </c>
      <c r="N42" s="238"/>
    </row>
    <row r="43" spans="1:14" ht="23.1" customHeight="1">
      <c r="A43" s="252">
        <f t="shared" si="2"/>
        <v>0</v>
      </c>
      <c r="B43" s="469">
        <f t="shared" si="2"/>
        <v>0</v>
      </c>
      <c r="C43" s="470">
        <f t="shared" si="0"/>
        <v>0</v>
      </c>
      <c r="D43" s="470">
        <f t="shared" si="0"/>
        <v>0</v>
      </c>
      <c r="E43" s="471">
        <f t="shared" si="0"/>
        <v>0</v>
      </c>
      <c r="F43" s="253">
        <f t="shared" si="3"/>
        <v>0</v>
      </c>
      <c r="G43" s="254">
        <f t="shared" si="3"/>
        <v>0</v>
      </c>
      <c r="H43" s="411">
        <f t="shared" si="3"/>
        <v>0</v>
      </c>
      <c r="I43" s="242">
        <f t="shared" si="3"/>
        <v>0</v>
      </c>
      <c r="J43" s="188">
        <f t="shared" si="3"/>
        <v>0</v>
      </c>
      <c r="K43" s="186"/>
      <c r="L43" s="496"/>
      <c r="M43" s="194" t="str">
        <f>M16</f>
        <v xml:space="preserve">支店 </v>
      </c>
      <c r="N43" s="236"/>
    </row>
    <row r="44" spans="1:14" ht="23.1" customHeight="1">
      <c r="A44" s="252">
        <f t="shared" si="2"/>
        <v>0</v>
      </c>
      <c r="B44" s="469">
        <f t="shared" si="2"/>
        <v>0</v>
      </c>
      <c r="C44" s="470">
        <f t="shared" si="0"/>
        <v>0</v>
      </c>
      <c r="D44" s="470">
        <f t="shared" si="0"/>
        <v>0</v>
      </c>
      <c r="E44" s="471">
        <f t="shared" si="0"/>
        <v>0</v>
      </c>
      <c r="F44" s="253">
        <f t="shared" si="3"/>
        <v>0</v>
      </c>
      <c r="G44" s="254">
        <f t="shared" si="3"/>
        <v>0</v>
      </c>
      <c r="H44" s="411">
        <f t="shared" si="3"/>
        <v>0</v>
      </c>
      <c r="I44" s="242">
        <f t="shared" si="3"/>
        <v>0</v>
      </c>
      <c r="J44" s="188">
        <f t="shared" si="3"/>
        <v>0</v>
      </c>
      <c r="K44" s="186"/>
      <c r="L44" s="396" t="s">
        <v>83</v>
      </c>
      <c r="M44" s="196">
        <f>M17</f>
        <v>0</v>
      </c>
      <c r="N44" s="197"/>
    </row>
    <row r="45" spans="1:14" ht="23.1" customHeight="1">
      <c r="A45" s="252">
        <f t="shared" si="2"/>
        <v>0</v>
      </c>
      <c r="B45" s="469">
        <f t="shared" si="2"/>
        <v>0</v>
      </c>
      <c r="C45" s="470">
        <f t="shared" si="0"/>
        <v>0</v>
      </c>
      <c r="D45" s="470">
        <f t="shared" si="0"/>
        <v>0</v>
      </c>
      <c r="E45" s="471">
        <f t="shared" si="0"/>
        <v>0</v>
      </c>
      <c r="F45" s="253">
        <f t="shared" si="3"/>
        <v>0</v>
      </c>
      <c r="G45" s="254">
        <f t="shared" si="3"/>
        <v>0</v>
      </c>
      <c r="H45" s="411">
        <f t="shared" si="3"/>
        <v>0</v>
      </c>
      <c r="I45" s="242">
        <f t="shared" si="3"/>
        <v>0</v>
      </c>
      <c r="J45" s="188">
        <f t="shared" si="3"/>
        <v>0</v>
      </c>
      <c r="K45" s="186"/>
      <c r="L45" s="396" t="s">
        <v>84</v>
      </c>
      <c r="M45" s="264">
        <f>M18</f>
        <v>0</v>
      </c>
      <c r="N45" s="236"/>
    </row>
    <row r="46" spans="1:14" ht="23.1" customHeight="1" thickBot="1">
      <c r="A46" s="252">
        <f t="shared" si="2"/>
        <v>0</v>
      </c>
      <c r="B46" s="469">
        <f t="shared" si="2"/>
        <v>0</v>
      </c>
      <c r="C46" s="470">
        <f t="shared" si="0"/>
        <v>0</v>
      </c>
      <c r="D46" s="470">
        <f t="shared" si="0"/>
        <v>0</v>
      </c>
      <c r="E46" s="471">
        <f t="shared" si="0"/>
        <v>0</v>
      </c>
      <c r="F46" s="253">
        <f t="shared" si="3"/>
        <v>0</v>
      </c>
      <c r="G46" s="254">
        <f t="shared" si="3"/>
        <v>0</v>
      </c>
      <c r="H46" s="411">
        <f t="shared" si="3"/>
        <v>0</v>
      </c>
      <c r="I46" s="242">
        <f t="shared" si="3"/>
        <v>0</v>
      </c>
      <c r="J46" s="188">
        <f t="shared" si="3"/>
        <v>0</v>
      </c>
      <c r="K46" s="186"/>
      <c r="L46" s="408" t="s">
        <v>107</v>
      </c>
      <c r="M46" s="199">
        <f>M19</f>
        <v>0</v>
      </c>
      <c r="N46" s="237"/>
    </row>
    <row r="47" spans="1:14" ht="23.1" customHeight="1" thickBot="1">
      <c r="A47" s="252">
        <f t="shared" si="2"/>
        <v>0</v>
      </c>
      <c r="B47" s="469">
        <f t="shared" si="2"/>
        <v>0</v>
      </c>
      <c r="C47" s="470">
        <f t="shared" si="0"/>
        <v>0</v>
      </c>
      <c r="D47" s="470">
        <f t="shared" si="0"/>
        <v>0</v>
      </c>
      <c r="E47" s="471">
        <f t="shared" si="0"/>
        <v>0</v>
      </c>
      <c r="F47" s="253">
        <f t="shared" si="3"/>
        <v>0</v>
      </c>
      <c r="G47" s="254">
        <f t="shared" si="3"/>
        <v>0</v>
      </c>
      <c r="H47" s="411">
        <f t="shared" si="3"/>
        <v>0</v>
      </c>
      <c r="I47" s="242">
        <f t="shared" si="3"/>
        <v>0</v>
      </c>
      <c r="J47" s="188">
        <f t="shared" si="3"/>
        <v>0</v>
      </c>
      <c r="K47" s="186"/>
      <c r="L47" s="200" t="s">
        <v>86</v>
      </c>
      <c r="M47" s="201"/>
      <c r="N47" s="202"/>
    </row>
    <row r="48" spans="1:14" ht="23.1" customHeight="1">
      <c r="A48" s="252">
        <f t="shared" si="2"/>
        <v>0</v>
      </c>
      <c r="B48" s="469">
        <f t="shared" si="2"/>
        <v>0</v>
      </c>
      <c r="C48" s="470">
        <f t="shared" si="0"/>
        <v>0</v>
      </c>
      <c r="D48" s="470">
        <f t="shared" si="0"/>
        <v>0</v>
      </c>
      <c r="E48" s="471">
        <f t="shared" si="0"/>
        <v>0</v>
      </c>
      <c r="F48" s="253">
        <f t="shared" si="3"/>
        <v>0</v>
      </c>
      <c r="G48" s="254">
        <f t="shared" si="3"/>
        <v>0</v>
      </c>
      <c r="H48" s="411">
        <f t="shared" si="3"/>
        <v>0</v>
      </c>
      <c r="I48" s="242">
        <f t="shared" si="3"/>
        <v>0</v>
      </c>
      <c r="J48" s="188">
        <f t="shared" si="3"/>
        <v>0</v>
      </c>
      <c r="K48" s="186"/>
      <c r="L48" s="203" t="s">
        <v>87</v>
      </c>
      <c r="M48" s="483">
        <f>SUMIF(J37:J49,0.08,I37:I49)</f>
        <v>0</v>
      </c>
      <c r="N48" s="484"/>
    </row>
    <row r="49" spans="1:14" ht="23.1" customHeight="1" thickBot="1">
      <c r="A49" s="256"/>
      <c r="B49" s="204" t="s">
        <v>88</v>
      </c>
      <c r="C49" s="257"/>
      <c r="D49" s="257"/>
      <c r="E49" s="258"/>
      <c r="F49" s="259"/>
      <c r="G49" s="260"/>
      <c r="H49" s="412"/>
      <c r="I49" s="243"/>
      <c r="J49" s="205"/>
      <c r="K49" s="186"/>
      <c r="L49" s="207" t="s">
        <v>89</v>
      </c>
      <c r="M49" s="489">
        <f>ROUNDDOWN(M48*0.08,0)</f>
        <v>0</v>
      </c>
      <c r="N49" s="490"/>
    </row>
    <row r="50" spans="1:14" ht="23.1" customHeight="1">
      <c r="A50" s="192"/>
      <c r="B50" s="192"/>
      <c r="C50" s="192"/>
      <c r="D50" s="192"/>
      <c r="E50" s="192"/>
      <c r="F50" s="192"/>
      <c r="G50" s="192"/>
      <c r="H50" s="208" t="s">
        <v>90</v>
      </c>
      <c r="I50" s="244">
        <f>SUM(I37:I49)</f>
        <v>0</v>
      </c>
      <c r="J50" s="209"/>
      <c r="K50" s="192"/>
      <c r="L50" s="210" t="s">
        <v>91</v>
      </c>
      <c r="M50" s="472">
        <f>SUMIF(J37:J49,0.1,I37:I49)</f>
        <v>0</v>
      </c>
      <c r="N50" s="473"/>
    </row>
    <row r="51" spans="1:14" ht="23.1" customHeight="1">
      <c r="A51" s="192"/>
      <c r="B51" s="192"/>
      <c r="C51" s="192"/>
      <c r="D51" s="192"/>
      <c r="E51" s="192"/>
      <c r="F51" s="192"/>
      <c r="G51" s="192"/>
      <c r="H51" s="208" t="s">
        <v>89</v>
      </c>
      <c r="I51" s="245">
        <f>M54</f>
        <v>0</v>
      </c>
      <c r="J51" s="192"/>
      <c r="K51" s="192"/>
      <c r="L51" s="211" t="s">
        <v>89</v>
      </c>
      <c r="M51" s="491">
        <f>ROUNDDOWN(M50*0.1,0)</f>
        <v>0</v>
      </c>
      <c r="N51" s="492"/>
    </row>
    <row r="52" spans="1:14" ht="23.1" customHeight="1" thickBot="1">
      <c r="A52" s="192"/>
      <c r="B52" s="192"/>
      <c r="C52" s="192"/>
      <c r="D52" s="192"/>
      <c r="E52" s="192"/>
      <c r="F52" s="192"/>
      <c r="G52" s="192"/>
      <c r="H52" s="212" t="s">
        <v>92</v>
      </c>
      <c r="I52" s="246">
        <f>SUM(I50:I51)</f>
        <v>0</v>
      </c>
      <c r="J52" s="192"/>
      <c r="K52" s="213"/>
      <c r="L52" s="214" t="s">
        <v>64</v>
      </c>
      <c r="M52" s="493">
        <f>SUMIF(J37:J49,"非課税",I37:I49)</f>
        <v>0</v>
      </c>
      <c r="N52" s="494"/>
    </row>
    <row r="53" spans="1:14" s="232" customFormat="1" ht="23.1" customHeight="1">
      <c r="A53" s="223" t="s">
        <v>115</v>
      </c>
      <c r="B53" s="192"/>
      <c r="C53" s="192"/>
      <c r="D53" s="192"/>
      <c r="E53" s="192"/>
      <c r="F53" s="501"/>
      <c r="G53" s="502"/>
      <c r="H53" s="215" t="s">
        <v>102</v>
      </c>
      <c r="I53" s="262"/>
      <c r="J53" s="213"/>
      <c r="K53" s="216"/>
      <c r="L53" s="217" t="s">
        <v>93</v>
      </c>
      <c r="M53" s="485">
        <f>M48+M50+M52</f>
        <v>0</v>
      </c>
      <c r="N53" s="486"/>
    </row>
    <row r="54" spans="1:14" s="232" customFormat="1" ht="23.1" customHeight="1" thickBot="1">
      <c r="A54" s="218"/>
      <c r="B54" s="218"/>
      <c r="C54" s="218"/>
      <c r="D54" s="218"/>
      <c r="E54" s="218"/>
      <c r="F54" s="218"/>
      <c r="G54" s="219"/>
      <c r="H54" s="212" t="s">
        <v>92</v>
      </c>
      <c r="I54" s="263"/>
      <c r="J54" s="216"/>
      <c r="K54" s="216"/>
      <c r="L54" s="220" t="s">
        <v>94</v>
      </c>
      <c r="M54" s="481">
        <f>M49+M51</f>
        <v>0</v>
      </c>
      <c r="N54" s="482"/>
    </row>
    <row r="55" spans="1:14" ht="20.100000000000001" customHeight="1">
      <c r="F55" s="508" t="str">
        <f>F30</f>
        <v>年　月　日</v>
      </c>
      <c r="G55" s="508"/>
      <c r="H55" s="509"/>
      <c r="I55" s="398" t="s">
        <v>9</v>
      </c>
      <c r="J55" s="399"/>
      <c r="K55" s="400"/>
      <c r="L55" s="401"/>
      <c r="M55" s="399"/>
      <c r="N55" s="402"/>
    </row>
    <row r="56" spans="1:14" ht="6" customHeight="1">
      <c r="F56" s="508"/>
      <c r="G56" s="508"/>
      <c r="H56" s="509"/>
      <c r="I56" s="167"/>
      <c r="J56" s="168"/>
      <c r="K56" s="169"/>
      <c r="L56" s="170"/>
      <c r="M56" s="170"/>
      <c r="N56" s="171"/>
    </row>
    <row r="57" spans="1:14" ht="21.95" customHeight="1">
      <c r="A57" s="510" t="s">
        <v>96</v>
      </c>
      <c r="B57" s="510"/>
      <c r="C57" s="510"/>
      <c r="D57" s="510"/>
      <c r="E57" s="510"/>
      <c r="F57" s="510"/>
      <c r="G57" s="510"/>
      <c r="I57" s="518">
        <f>I30</f>
        <v>0</v>
      </c>
      <c r="J57" s="519"/>
      <c r="K57" s="519"/>
      <c r="L57" s="519"/>
      <c r="M57" s="519"/>
      <c r="N57" s="516" t="s">
        <v>11</v>
      </c>
    </row>
    <row r="58" spans="1:14" ht="20.100000000000001" customHeight="1">
      <c r="A58" s="510"/>
      <c r="B58" s="510"/>
      <c r="C58" s="510"/>
      <c r="D58" s="510"/>
      <c r="E58" s="510"/>
      <c r="F58" s="510"/>
      <c r="G58" s="510"/>
      <c r="H58" s="386"/>
      <c r="I58" s="518"/>
      <c r="J58" s="519"/>
      <c r="K58" s="519"/>
      <c r="L58" s="519"/>
      <c r="M58" s="519"/>
      <c r="N58" s="516"/>
    </row>
    <row r="59" spans="1:14" ht="20.100000000000001" customHeight="1">
      <c r="A59" s="510"/>
      <c r="B59" s="510"/>
      <c r="C59" s="510"/>
      <c r="D59" s="510"/>
      <c r="E59" s="510"/>
      <c r="F59" s="510"/>
      <c r="G59" s="510"/>
      <c r="H59" s="386"/>
      <c r="I59" s="518"/>
      <c r="J59" s="519"/>
      <c r="K59" s="519"/>
      <c r="L59" s="519"/>
      <c r="M59" s="519"/>
      <c r="N59" s="516"/>
    </row>
    <row r="60" spans="1:14" ht="20.100000000000001" customHeight="1" thickBot="1">
      <c r="H60" s="170"/>
      <c r="I60" s="520"/>
      <c r="J60" s="521"/>
      <c r="K60" s="521"/>
      <c r="L60" s="521"/>
      <c r="M60" s="521"/>
      <c r="N60" s="517"/>
    </row>
    <row r="61" spans="1:14" ht="20.100000000000001" customHeight="1" thickBot="1">
      <c r="A61" s="536" t="s">
        <v>15</v>
      </c>
      <c r="B61" s="536"/>
      <c r="C61" s="555">
        <f>C34</f>
        <v>0</v>
      </c>
      <c r="D61" s="555"/>
      <c r="E61" s="555"/>
      <c r="F61" s="555"/>
      <c r="G61" s="555"/>
      <c r="H61" s="175"/>
      <c r="I61" s="511" t="s">
        <v>47</v>
      </c>
      <c r="J61" s="512"/>
      <c r="K61" s="387" t="s">
        <v>60</v>
      </c>
      <c r="L61" s="513">
        <f>L34</f>
        <v>0</v>
      </c>
      <c r="M61" s="514"/>
      <c r="N61" s="515"/>
    </row>
    <row r="62" spans="1:14" ht="20.100000000000001" customHeight="1" thickBot="1">
      <c r="A62" s="172" t="s">
        <v>38</v>
      </c>
      <c r="L62" s="295" t="s">
        <v>36</v>
      </c>
      <c r="M62" s="175"/>
    </row>
    <row r="63" spans="1:14" ht="20.100000000000001" customHeight="1">
      <c r="A63" s="178" t="s">
        <v>12</v>
      </c>
      <c r="B63" s="179" t="s">
        <v>112</v>
      </c>
      <c r="C63" s="180"/>
      <c r="D63" s="180"/>
      <c r="E63" s="181"/>
      <c r="F63" s="182" t="s">
        <v>1</v>
      </c>
      <c r="G63" s="179" t="s">
        <v>0</v>
      </c>
      <c r="H63" s="183" t="s">
        <v>2</v>
      </c>
      <c r="I63" s="182" t="s">
        <v>13</v>
      </c>
      <c r="J63" s="284" t="s">
        <v>52</v>
      </c>
      <c r="L63" s="503" t="s">
        <v>23</v>
      </c>
      <c r="M63" s="193" t="str">
        <f>M42</f>
        <v xml:space="preserve">銀行 </v>
      </c>
      <c r="N63" s="238"/>
    </row>
    <row r="64" spans="1:14" ht="23.1" customHeight="1">
      <c r="A64" s="285">
        <f t="shared" ref="A64:B75" si="4">A37</f>
        <v>0</v>
      </c>
      <c r="B64" s="505">
        <f t="shared" si="4"/>
        <v>0</v>
      </c>
      <c r="C64" s="506"/>
      <c r="D64" s="506"/>
      <c r="E64" s="507"/>
      <c r="F64" s="286">
        <f t="shared" ref="F64:J75" si="5">F37</f>
        <v>0</v>
      </c>
      <c r="G64" s="287">
        <f t="shared" si="5"/>
        <v>0</v>
      </c>
      <c r="H64" s="413">
        <f t="shared" si="5"/>
        <v>0</v>
      </c>
      <c r="I64" s="241">
        <f t="shared" si="5"/>
        <v>0</v>
      </c>
      <c r="J64" s="185">
        <f t="shared" si="5"/>
        <v>0</v>
      </c>
      <c r="K64" s="288"/>
      <c r="L64" s="504"/>
      <c r="M64" s="194" t="str">
        <f>M43</f>
        <v xml:space="preserve">支店 </v>
      </c>
      <c r="N64" s="236"/>
    </row>
    <row r="65" spans="1:14" ht="23.1" customHeight="1">
      <c r="A65" s="290">
        <f t="shared" si="4"/>
        <v>0</v>
      </c>
      <c r="B65" s="478">
        <f t="shared" si="4"/>
        <v>0</v>
      </c>
      <c r="C65" s="479"/>
      <c r="D65" s="479"/>
      <c r="E65" s="480"/>
      <c r="F65" s="291">
        <f t="shared" si="5"/>
        <v>0</v>
      </c>
      <c r="G65" s="292">
        <f t="shared" si="5"/>
        <v>0</v>
      </c>
      <c r="H65" s="414">
        <f t="shared" si="5"/>
        <v>0</v>
      </c>
      <c r="I65" s="242">
        <f t="shared" si="5"/>
        <v>0</v>
      </c>
      <c r="J65" s="188">
        <f t="shared" si="5"/>
        <v>0</v>
      </c>
      <c r="K65" s="288"/>
      <c r="L65" s="397" t="s">
        <v>27</v>
      </c>
      <c r="M65" s="196">
        <f>M44</f>
        <v>0</v>
      </c>
      <c r="N65" s="197"/>
    </row>
    <row r="66" spans="1:14" ht="23.1" customHeight="1">
      <c r="A66" s="290">
        <f t="shared" si="4"/>
        <v>0</v>
      </c>
      <c r="B66" s="478">
        <f t="shared" si="4"/>
        <v>0</v>
      </c>
      <c r="C66" s="479"/>
      <c r="D66" s="479"/>
      <c r="E66" s="480"/>
      <c r="F66" s="291">
        <f t="shared" si="5"/>
        <v>0</v>
      </c>
      <c r="G66" s="292">
        <f t="shared" si="5"/>
        <v>0</v>
      </c>
      <c r="H66" s="414">
        <f t="shared" si="5"/>
        <v>0</v>
      </c>
      <c r="I66" s="242">
        <f t="shared" si="5"/>
        <v>0</v>
      </c>
      <c r="J66" s="188">
        <f t="shared" si="5"/>
        <v>0</v>
      </c>
      <c r="K66" s="288"/>
      <c r="L66" s="397" t="s">
        <v>24</v>
      </c>
      <c r="M66" s="264">
        <f>M45</f>
        <v>0</v>
      </c>
      <c r="N66" s="236"/>
    </row>
    <row r="67" spans="1:14" ht="23.1" customHeight="1" thickBot="1">
      <c r="A67" s="290">
        <f t="shared" si="4"/>
        <v>0</v>
      </c>
      <c r="B67" s="478">
        <f t="shared" si="4"/>
        <v>0</v>
      </c>
      <c r="C67" s="479"/>
      <c r="D67" s="479"/>
      <c r="E67" s="480"/>
      <c r="F67" s="291">
        <f t="shared" si="5"/>
        <v>0</v>
      </c>
      <c r="G67" s="292">
        <f t="shared" si="5"/>
        <v>0</v>
      </c>
      <c r="H67" s="414">
        <f t="shared" si="5"/>
        <v>0</v>
      </c>
      <c r="I67" s="242">
        <f t="shared" si="5"/>
        <v>0</v>
      </c>
      <c r="J67" s="188">
        <f t="shared" si="5"/>
        <v>0</v>
      </c>
      <c r="K67" s="288"/>
      <c r="L67" s="408" t="s">
        <v>107</v>
      </c>
      <c r="M67" s="199">
        <f>M46</f>
        <v>0</v>
      </c>
      <c r="N67" s="237"/>
    </row>
    <row r="68" spans="1:14" ht="23.1" customHeight="1" thickBot="1">
      <c r="A68" s="290">
        <f t="shared" si="4"/>
        <v>0</v>
      </c>
      <c r="B68" s="478">
        <f t="shared" si="4"/>
        <v>0</v>
      </c>
      <c r="C68" s="479"/>
      <c r="D68" s="479"/>
      <c r="E68" s="480"/>
      <c r="F68" s="291">
        <f t="shared" si="5"/>
        <v>0</v>
      </c>
      <c r="G68" s="292">
        <f t="shared" si="5"/>
        <v>0</v>
      </c>
      <c r="H68" s="414">
        <f t="shared" si="5"/>
        <v>0</v>
      </c>
      <c r="I68" s="242">
        <f t="shared" si="5"/>
        <v>0</v>
      </c>
      <c r="J68" s="188">
        <f t="shared" si="5"/>
        <v>0</v>
      </c>
      <c r="K68" s="288"/>
      <c r="L68" s="299" t="s">
        <v>51</v>
      </c>
      <c r="M68" s="201"/>
      <c r="N68" s="202"/>
    </row>
    <row r="69" spans="1:14" ht="23.1" customHeight="1">
      <c r="A69" s="290">
        <f t="shared" si="4"/>
        <v>0</v>
      </c>
      <c r="B69" s="478">
        <f t="shared" si="4"/>
        <v>0</v>
      </c>
      <c r="C69" s="479"/>
      <c r="D69" s="479"/>
      <c r="E69" s="480"/>
      <c r="F69" s="291">
        <f t="shared" si="5"/>
        <v>0</v>
      </c>
      <c r="G69" s="292">
        <f t="shared" si="5"/>
        <v>0</v>
      </c>
      <c r="H69" s="415">
        <f t="shared" si="5"/>
        <v>0</v>
      </c>
      <c r="I69" s="242">
        <f t="shared" si="5"/>
        <v>0</v>
      </c>
      <c r="J69" s="188">
        <f t="shared" si="5"/>
        <v>0</v>
      </c>
      <c r="K69" s="288"/>
      <c r="L69" s="300" t="s">
        <v>48</v>
      </c>
      <c r="M69" s="483">
        <f>SUMIF(J64:J76,0.08,I64:I76)</f>
        <v>0</v>
      </c>
      <c r="N69" s="484"/>
    </row>
    <row r="70" spans="1:14" ht="23.1" customHeight="1">
      <c r="A70" s="290">
        <f t="shared" si="4"/>
        <v>0</v>
      </c>
      <c r="B70" s="478">
        <f t="shared" si="4"/>
        <v>0</v>
      </c>
      <c r="C70" s="479"/>
      <c r="D70" s="479"/>
      <c r="E70" s="480"/>
      <c r="F70" s="291">
        <f t="shared" si="5"/>
        <v>0</v>
      </c>
      <c r="G70" s="292">
        <f t="shared" si="5"/>
        <v>0</v>
      </c>
      <c r="H70" s="415">
        <f t="shared" si="5"/>
        <v>0</v>
      </c>
      <c r="I70" s="242">
        <f t="shared" si="5"/>
        <v>0</v>
      </c>
      <c r="J70" s="188">
        <f t="shared" si="5"/>
        <v>0</v>
      </c>
      <c r="K70" s="288"/>
      <c r="L70" s="308" t="s">
        <v>17</v>
      </c>
      <c r="M70" s="489">
        <f>ROUNDDOWN(M69*0.08,0)</f>
        <v>0</v>
      </c>
      <c r="N70" s="490"/>
    </row>
    <row r="71" spans="1:14" ht="23.1" customHeight="1">
      <c r="A71" s="290">
        <f t="shared" si="4"/>
        <v>0</v>
      </c>
      <c r="B71" s="478">
        <f t="shared" si="4"/>
        <v>0</v>
      </c>
      <c r="C71" s="479"/>
      <c r="D71" s="479"/>
      <c r="E71" s="480"/>
      <c r="F71" s="291">
        <f t="shared" si="5"/>
        <v>0</v>
      </c>
      <c r="G71" s="292">
        <f t="shared" si="5"/>
        <v>0</v>
      </c>
      <c r="H71" s="415">
        <f t="shared" si="5"/>
        <v>0</v>
      </c>
      <c r="I71" s="242">
        <f t="shared" si="5"/>
        <v>0</v>
      </c>
      <c r="J71" s="188">
        <f t="shared" si="5"/>
        <v>0</v>
      </c>
      <c r="K71" s="288"/>
      <c r="L71" s="310" t="s">
        <v>49</v>
      </c>
      <c r="M71" s="472">
        <f>SUMIF(J64:J76,0.1,I64:I76)</f>
        <v>0</v>
      </c>
      <c r="N71" s="473"/>
    </row>
    <row r="72" spans="1:14" ht="23.1" customHeight="1">
      <c r="A72" s="290">
        <f t="shared" si="4"/>
        <v>0</v>
      </c>
      <c r="B72" s="478">
        <f t="shared" si="4"/>
        <v>0</v>
      </c>
      <c r="C72" s="479"/>
      <c r="D72" s="479"/>
      <c r="E72" s="480"/>
      <c r="F72" s="291">
        <f t="shared" si="5"/>
        <v>0</v>
      </c>
      <c r="G72" s="292">
        <f t="shared" si="5"/>
        <v>0</v>
      </c>
      <c r="H72" s="415">
        <f t="shared" si="5"/>
        <v>0</v>
      </c>
      <c r="I72" s="242">
        <f t="shared" si="5"/>
        <v>0</v>
      </c>
      <c r="J72" s="188">
        <f t="shared" si="5"/>
        <v>0</v>
      </c>
      <c r="K72" s="288"/>
      <c r="L72" s="311" t="s">
        <v>17</v>
      </c>
      <c r="M72" s="491">
        <f>ROUNDDOWN(M71*0.1,0)</f>
        <v>0</v>
      </c>
      <c r="N72" s="492"/>
    </row>
    <row r="73" spans="1:14" ht="23.1" customHeight="1" thickBot="1">
      <c r="A73" s="290">
        <f t="shared" si="4"/>
        <v>0</v>
      </c>
      <c r="B73" s="478">
        <f t="shared" si="4"/>
        <v>0</v>
      </c>
      <c r="C73" s="479"/>
      <c r="D73" s="479"/>
      <c r="E73" s="480"/>
      <c r="F73" s="291">
        <f t="shared" si="5"/>
        <v>0</v>
      </c>
      <c r="G73" s="292">
        <f t="shared" si="5"/>
        <v>0</v>
      </c>
      <c r="H73" s="415">
        <f t="shared" si="5"/>
        <v>0</v>
      </c>
      <c r="I73" s="242">
        <f t="shared" si="5"/>
        <v>0</v>
      </c>
      <c r="J73" s="188">
        <f t="shared" si="5"/>
        <v>0</v>
      </c>
      <c r="K73" s="288"/>
      <c r="L73" s="314" t="s">
        <v>56</v>
      </c>
      <c r="M73" s="493">
        <f>SUMIF(J64:J76,"非課税",I64:I76)</f>
        <v>0</v>
      </c>
      <c r="N73" s="494"/>
    </row>
    <row r="74" spans="1:14" ht="23.1" customHeight="1">
      <c r="A74" s="290">
        <f t="shared" si="4"/>
        <v>0</v>
      </c>
      <c r="B74" s="478">
        <f t="shared" si="4"/>
        <v>0</v>
      </c>
      <c r="C74" s="479"/>
      <c r="D74" s="479"/>
      <c r="E74" s="480"/>
      <c r="F74" s="291">
        <f t="shared" si="5"/>
        <v>0</v>
      </c>
      <c r="G74" s="292">
        <f t="shared" si="5"/>
        <v>0</v>
      </c>
      <c r="H74" s="415">
        <f t="shared" si="5"/>
        <v>0</v>
      </c>
      <c r="I74" s="242">
        <f t="shared" si="5"/>
        <v>0</v>
      </c>
      <c r="J74" s="188">
        <f t="shared" si="5"/>
        <v>0</v>
      </c>
      <c r="K74" s="288"/>
      <c r="L74" s="316" t="s">
        <v>53</v>
      </c>
      <c r="M74" s="485">
        <f>M69+M71+M73</f>
        <v>0</v>
      </c>
      <c r="N74" s="486"/>
    </row>
    <row r="75" spans="1:14" ht="23.1" customHeight="1" thickBot="1">
      <c r="A75" s="290">
        <f t="shared" si="4"/>
        <v>0</v>
      </c>
      <c r="B75" s="478">
        <f t="shared" si="4"/>
        <v>0</v>
      </c>
      <c r="C75" s="479"/>
      <c r="D75" s="479"/>
      <c r="E75" s="480"/>
      <c r="F75" s="291">
        <f t="shared" si="5"/>
        <v>0</v>
      </c>
      <c r="G75" s="292">
        <f t="shared" si="5"/>
        <v>0</v>
      </c>
      <c r="H75" s="415">
        <f t="shared" si="5"/>
        <v>0</v>
      </c>
      <c r="I75" s="242">
        <f t="shared" si="5"/>
        <v>0</v>
      </c>
      <c r="J75" s="188">
        <f t="shared" si="5"/>
        <v>0</v>
      </c>
      <c r="K75" s="288"/>
      <c r="L75" s="318" t="s">
        <v>54</v>
      </c>
      <c r="M75" s="481">
        <f>M70+M72</f>
        <v>0</v>
      </c>
      <c r="N75" s="482"/>
    </row>
    <row r="76" spans="1:14" ht="23.1" customHeight="1" thickBot="1">
      <c r="A76" s="301"/>
      <c r="B76" s="302" t="s">
        <v>63</v>
      </c>
      <c r="C76" s="303"/>
      <c r="D76" s="303"/>
      <c r="E76" s="304"/>
      <c r="F76" s="140"/>
      <c r="G76" s="305"/>
      <c r="H76" s="141"/>
      <c r="I76" s="243"/>
      <c r="J76" s="306"/>
      <c r="K76" s="288"/>
      <c r="L76" s="299" t="s">
        <v>108</v>
      </c>
      <c r="M76" s="231"/>
    </row>
    <row r="77" spans="1:14" ht="23.1" customHeight="1">
      <c r="A77" s="192"/>
      <c r="B77" s="192"/>
      <c r="C77" s="192"/>
      <c r="D77" s="192"/>
      <c r="E77" s="192"/>
      <c r="F77" s="192"/>
      <c r="G77" s="192"/>
      <c r="H77" s="309" t="s">
        <v>18</v>
      </c>
      <c r="I77" s="244">
        <f>SUM(I64:I76)</f>
        <v>0</v>
      </c>
      <c r="J77" s="163"/>
      <c r="L77" s="300" t="s">
        <v>109</v>
      </c>
      <c r="M77" s="483"/>
      <c r="N77" s="484"/>
    </row>
    <row r="78" spans="1:14" ht="23.1" customHeight="1" thickBot="1">
      <c r="A78" s="192"/>
      <c r="B78" s="192"/>
      <c r="C78" s="192"/>
      <c r="D78" s="192"/>
      <c r="E78" s="192"/>
      <c r="F78" s="192"/>
      <c r="G78" s="192"/>
      <c r="H78" s="309" t="s">
        <v>17</v>
      </c>
      <c r="I78" s="245">
        <f>M75</f>
        <v>0</v>
      </c>
      <c r="L78" s="314" t="s">
        <v>110</v>
      </c>
      <c r="M78" s="487"/>
      <c r="N78" s="488"/>
    </row>
    <row r="79" spans="1:14" ht="23.1" customHeight="1" thickBot="1">
      <c r="A79" s="192"/>
      <c r="B79" s="192"/>
      <c r="C79" s="192"/>
      <c r="D79" s="192"/>
      <c r="E79" s="192"/>
      <c r="F79" s="192"/>
      <c r="G79" s="192"/>
      <c r="H79" s="312" t="s">
        <v>19</v>
      </c>
      <c r="I79" s="246">
        <f>SUM(I77:I78)</f>
        <v>0</v>
      </c>
      <c r="K79" s="313"/>
    </row>
    <row r="80" spans="1:14" s="232" customFormat="1" ht="23.1" customHeight="1">
      <c r="A80" s="223" t="s">
        <v>115</v>
      </c>
      <c r="B80" s="192"/>
      <c r="C80" s="192"/>
      <c r="D80" s="192"/>
      <c r="E80" s="192"/>
      <c r="F80" s="501"/>
      <c r="G80" s="502"/>
      <c r="H80" s="315" t="s">
        <v>62</v>
      </c>
      <c r="I80" s="247"/>
      <c r="J80" s="313"/>
      <c r="L80" s="172"/>
      <c r="M80" s="172"/>
      <c r="N80" s="172"/>
    </row>
    <row r="81" spans="1:14" s="232" customFormat="1" ht="23.1" customHeight="1" thickBot="1">
      <c r="A81" s="218"/>
      <c r="B81" s="218"/>
      <c r="C81" s="218"/>
      <c r="D81" s="218"/>
      <c r="E81" s="218"/>
      <c r="F81" s="218"/>
      <c r="G81" s="219"/>
      <c r="H81" s="312" t="s">
        <v>19</v>
      </c>
      <c r="I81" s="248"/>
      <c r="L81" s="172"/>
      <c r="M81" s="172"/>
      <c r="N81" s="172"/>
    </row>
    <row r="82" spans="1:14" ht="20.100000000000001" customHeight="1">
      <c r="A82" s="234"/>
      <c r="B82" s="235"/>
      <c r="C82" s="230"/>
      <c r="D82" s="230"/>
      <c r="E82" s="230"/>
      <c r="F82" s="230"/>
      <c r="G82" s="221"/>
      <c r="H82" s="221"/>
      <c r="I82" s="222"/>
      <c r="J82" s="231"/>
    </row>
  </sheetData>
  <sheetProtection sheet="1"/>
  <mergeCells count="101">
    <mergeCell ref="C34:G34"/>
    <mergeCell ref="A61:B61"/>
    <mergeCell ref="C61:G61"/>
    <mergeCell ref="A4:E5"/>
    <mergeCell ref="A7:B7"/>
    <mergeCell ref="I7:J7"/>
    <mergeCell ref="B16:E16"/>
    <mergeCell ref="I30:M33"/>
    <mergeCell ref="B10:E10"/>
    <mergeCell ref="M10:N10"/>
    <mergeCell ref="L7:N7"/>
    <mergeCell ref="N3:N6"/>
    <mergeCell ref="M9:N9"/>
    <mergeCell ref="F1:H3"/>
    <mergeCell ref="I3:M6"/>
    <mergeCell ref="C7:G7"/>
    <mergeCell ref="B11:E11"/>
    <mergeCell ref="M11:N11"/>
    <mergeCell ref="B12:E12"/>
    <mergeCell ref="M12:N12"/>
    <mergeCell ref="M40:N40"/>
    <mergeCell ref="M22:N22"/>
    <mergeCell ref="A34:B34"/>
    <mergeCell ref="B37:E37"/>
    <mergeCell ref="F30:H30"/>
    <mergeCell ref="B13:E13"/>
    <mergeCell ref="M13:N13"/>
    <mergeCell ref="B14:E14"/>
    <mergeCell ref="B15:E15"/>
    <mergeCell ref="L15:L16"/>
    <mergeCell ref="B40:E40"/>
    <mergeCell ref="B17:E17"/>
    <mergeCell ref="B18:E18"/>
    <mergeCell ref="B19:E19"/>
    <mergeCell ref="B20:E20"/>
    <mergeCell ref="B21:E21"/>
    <mergeCell ref="A24:G27"/>
    <mergeCell ref="M23:N23"/>
    <mergeCell ref="M21:N21"/>
    <mergeCell ref="I34:J34"/>
    <mergeCell ref="M24:N24"/>
    <mergeCell ref="M25:N25"/>
    <mergeCell ref="M26:N26"/>
    <mergeCell ref="M27:N27"/>
    <mergeCell ref="L34:N34"/>
    <mergeCell ref="N30:N33"/>
    <mergeCell ref="M70:N70"/>
    <mergeCell ref="F55:H56"/>
    <mergeCell ref="A57:G59"/>
    <mergeCell ref="I61:J61"/>
    <mergeCell ref="L61:N61"/>
    <mergeCell ref="N57:N60"/>
    <mergeCell ref="I57:M60"/>
    <mergeCell ref="F53:G53"/>
    <mergeCell ref="B67:E67"/>
    <mergeCell ref="B68:E68"/>
    <mergeCell ref="B69:E69"/>
    <mergeCell ref="L63:L64"/>
    <mergeCell ref="B64:E64"/>
    <mergeCell ref="B65:E65"/>
    <mergeCell ref="B66:E66"/>
    <mergeCell ref="M37:N37"/>
    <mergeCell ref="B38:E38"/>
    <mergeCell ref="M38:N38"/>
    <mergeCell ref="B39:E39"/>
    <mergeCell ref="M39:N39"/>
    <mergeCell ref="F80:G80"/>
    <mergeCell ref="M74:N74"/>
    <mergeCell ref="B71:E71"/>
    <mergeCell ref="B72:E72"/>
    <mergeCell ref="B73:E73"/>
    <mergeCell ref="M78:N78"/>
    <mergeCell ref="M49:N49"/>
    <mergeCell ref="M50:N50"/>
    <mergeCell ref="M51:N51"/>
    <mergeCell ref="M52:N52"/>
    <mergeCell ref="L42:L43"/>
    <mergeCell ref="M77:N77"/>
    <mergeCell ref="M48:N48"/>
    <mergeCell ref="M72:N72"/>
    <mergeCell ref="M73:N73"/>
    <mergeCell ref="B74:E74"/>
    <mergeCell ref="B75:E75"/>
    <mergeCell ref="M75:N75"/>
    <mergeCell ref="M69:N69"/>
    <mergeCell ref="B43:E43"/>
    <mergeCell ref="M53:N53"/>
    <mergeCell ref="M54:N54"/>
    <mergeCell ref="B44:E44"/>
    <mergeCell ref="B48:E48"/>
    <mergeCell ref="B70:E70"/>
    <mergeCell ref="B45:E45"/>
    <mergeCell ref="B46:E46"/>
    <mergeCell ref="B47:E47"/>
    <mergeCell ref="M71:N71"/>
    <mergeCell ref="A1:E3"/>
    <mergeCell ref="M36:N36"/>
    <mergeCell ref="A28:E30"/>
    <mergeCell ref="A31:E32"/>
    <mergeCell ref="B41:E41"/>
    <mergeCell ref="B42:E42"/>
  </mergeCells>
  <phoneticPr fontId="2"/>
  <dataValidations count="4">
    <dataValidation operator="equal" allowBlank="1" showInputMessage="1" showErrorMessage="1" sqref="L61:N61 L34:N34"/>
    <dataValidation type="textLength" operator="equal" allowBlank="1" showInputMessage="1" showErrorMessage="1" sqref="L7:N7">
      <formula1>13</formula1>
    </dataValidation>
    <dataValidation type="list" allowBlank="1" showInputMessage="1" showErrorMessage="1" sqref="M65 M17">
      <formula1>"普通,当座"</formula1>
    </dataValidation>
    <dataValidation type="list" allowBlank="1" showInputMessage="1" showErrorMessage="1" sqref="J10:J21">
      <formula1>"10%,8％,非課税"</formula1>
    </dataValidation>
  </dataValidations>
  <printOptions horizontalCentered="1" gridLinesSet="0"/>
  <pageMargins left="0.59055118110236227" right="0.59055118110236227" top="0.78740157480314965" bottom="0.19685039370078741" header="0.31496062992125984" footer="0.51181102362204722"/>
  <pageSetup paperSize="9" scale="97" fitToHeight="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autoPageBreaks="0" fitToPage="1"/>
  </sheetPr>
  <dimension ref="A1:G30"/>
  <sheetViews>
    <sheetView showGridLines="0" showZeros="0" view="pageBreakPreview" topLeftCell="A13" zoomScaleNormal="100" zoomScaleSheetLayoutView="100" workbookViewId="0">
      <selection activeCell="C10" sqref="C10"/>
    </sheetView>
  </sheetViews>
  <sheetFormatPr defaultRowHeight="13.5"/>
  <cols>
    <col min="1" max="1" width="7.625" style="172" customWidth="1"/>
    <col min="2" max="2" width="34.625" style="172" customWidth="1"/>
    <col min="3" max="3" width="16.625" style="172" customWidth="1"/>
    <col min="4" max="4" width="4.625" style="172" customWidth="1"/>
    <col min="5" max="5" width="12.75" style="172" customWidth="1"/>
    <col min="6" max="6" width="19.375" style="172" customWidth="1"/>
    <col min="7" max="7" width="35.625" style="172" customWidth="1"/>
    <col min="8" max="16384" width="9" style="172"/>
  </cols>
  <sheetData>
    <row r="1" spans="1:7" ht="20.100000000000001" customHeight="1">
      <c r="A1" s="562" t="s">
        <v>34</v>
      </c>
      <c r="B1" s="562"/>
      <c r="C1" s="562"/>
      <c r="D1" s="562"/>
      <c r="G1" s="394" t="s">
        <v>121</v>
      </c>
    </row>
    <row r="2" spans="1:7" ht="6" customHeight="1" thickBot="1">
      <c r="A2" s="562"/>
      <c r="B2" s="562"/>
      <c r="C2" s="562"/>
      <c r="D2" s="562"/>
      <c r="E2" s="431"/>
      <c r="F2" s="432"/>
      <c r="G2" s="432"/>
    </row>
    <row r="3" spans="1:7" ht="19.5" customHeight="1">
      <c r="A3" s="562"/>
      <c r="B3" s="562"/>
      <c r="C3" s="562"/>
      <c r="D3" s="562"/>
      <c r="E3" s="162" t="s">
        <v>9</v>
      </c>
      <c r="F3" s="164"/>
      <c r="G3" s="433"/>
    </row>
    <row r="4" spans="1:7" ht="19.5" customHeight="1">
      <c r="A4" s="562"/>
      <c r="B4" s="562"/>
      <c r="C4" s="562"/>
      <c r="D4" s="562"/>
      <c r="E4" s="550"/>
      <c r="F4" s="551"/>
      <c r="G4" s="563"/>
    </row>
    <row r="5" spans="1:7" ht="19.5" customHeight="1">
      <c r="A5" s="562"/>
      <c r="B5" s="562"/>
      <c r="C5" s="562"/>
      <c r="D5" s="562"/>
      <c r="E5" s="550"/>
      <c r="F5" s="551"/>
      <c r="G5" s="563"/>
    </row>
    <row r="6" spans="1:7" ht="19.5" customHeight="1">
      <c r="A6" s="565" t="s">
        <v>122</v>
      </c>
      <c r="B6" s="565"/>
      <c r="D6" s="434"/>
      <c r="E6" s="550"/>
      <c r="F6" s="551"/>
      <c r="G6" s="563"/>
    </row>
    <row r="7" spans="1:7" ht="19.5" customHeight="1" thickBot="1">
      <c r="A7" s="170"/>
      <c r="B7" s="566"/>
      <c r="C7" s="566"/>
      <c r="E7" s="552"/>
      <c r="F7" s="553"/>
      <c r="G7" s="564"/>
    </row>
    <row r="8" spans="1:7" ht="10.5" customHeight="1" thickBot="1"/>
    <row r="9" spans="1:7" ht="20.100000000000001" customHeight="1">
      <c r="A9" s="435" t="s">
        <v>12</v>
      </c>
      <c r="B9" s="436" t="s">
        <v>112</v>
      </c>
      <c r="C9" s="436" t="s">
        <v>1</v>
      </c>
      <c r="D9" s="437" t="s">
        <v>0</v>
      </c>
      <c r="E9" s="436" t="s">
        <v>2</v>
      </c>
      <c r="F9" s="438" t="s">
        <v>13</v>
      </c>
      <c r="G9" s="439" t="s">
        <v>14</v>
      </c>
    </row>
    <row r="10" spans="1:7" ht="20.100000000000001" customHeight="1">
      <c r="A10" s="150"/>
      <c r="B10" s="151"/>
      <c r="C10" s="266"/>
      <c r="D10" s="152"/>
      <c r="E10" s="265"/>
      <c r="F10" s="450">
        <f>ROUNDDOWN(C10*E10,0)</f>
        <v>0</v>
      </c>
      <c r="G10" s="451"/>
    </row>
    <row r="11" spans="1:7" ht="20.100000000000001" customHeight="1">
      <c r="A11" s="150"/>
      <c r="B11" s="151"/>
      <c r="C11" s="267"/>
      <c r="D11" s="153"/>
      <c r="E11" s="265"/>
      <c r="F11" s="450">
        <f t="shared" ref="F11:F26" si="0">ROUNDDOWN(C11*E11,0)</f>
        <v>0</v>
      </c>
      <c r="G11" s="452"/>
    </row>
    <row r="12" spans="1:7" ht="20.100000000000001" customHeight="1">
      <c r="A12" s="150"/>
      <c r="B12" s="151"/>
      <c r="C12" s="267"/>
      <c r="D12" s="153"/>
      <c r="E12" s="265"/>
      <c r="F12" s="450">
        <f t="shared" si="0"/>
        <v>0</v>
      </c>
      <c r="G12" s="452"/>
    </row>
    <row r="13" spans="1:7" ht="20.100000000000001" customHeight="1">
      <c r="A13" s="150"/>
      <c r="B13" s="151"/>
      <c r="C13" s="267"/>
      <c r="D13" s="153"/>
      <c r="E13" s="265"/>
      <c r="F13" s="450">
        <f t="shared" si="0"/>
        <v>0</v>
      </c>
      <c r="G13" s="452"/>
    </row>
    <row r="14" spans="1:7" ht="20.100000000000001" customHeight="1">
      <c r="A14" s="150"/>
      <c r="B14" s="151"/>
      <c r="C14" s="267"/>
      <c r="D14" s="153"/>
      <c r="E14" s="265"/>
      <c r="F14" s="450">
        <f t="shared" si="0"/>
        <v>0</v>
      </c>
      <c r="G14" s="452"/>
    </row>
    <row r="15" spans="1:7" ht="20.100000000000001" customHeight="1">
      <c r="A15" s="150"/>
      <c r="B15" s="151"/>
      <c r="C15" s="267"/>
      <c r="D15" s="153"/>
      <c r="E15" s="265"/>
      <c r="F15" s="450">
        <f t="shared" si="0"/>
        <v>0</v>
      </c>
      <c r="G15" s="452"/>
    </row>
    <row r="16" spans="1:7" ht="20.100000000000001" customHeight="1">
      <c r="A16" s="150"/>
      <c r="B16" s="151"/>
      <c r="C16" s="267"/>
      <c r="D16" s="153"/>
      <c r="E16" s="265"/>
      <c r="F16" s="450">
        <f t="shared" si="0"/>
        <v>0</v>
      </c>
      <c r="G16" s="452"/>
    </row>
    <row r="17" spans="1:7" ht="20.100000000000001" customHeight="1">
      <c r="A17" s="150"/>
      <c r="B17" s="151"/>
      <c r="C17" s="267"/>
      <c r="D17" s="153"/>
      <c r="E17" s="265"/>
      <c r="F17" s="450">
        <f t="shared" si="0"/>
        <v>0</v>
      </c>
      <c r="G17" s="452"/>
    </row>
    <row r="18" spans="1:7" ht="20.100000000000001" customHeight="1">
      <c r="A18" s="150"/>
      <c r="B18" s="151"/>
      <c r="C18" s="267"/>
      <c r="D18" s="153"/>
      <c r="E18" s="265"/>
      <c r="F18" s="450">
        <f t="shared" si="0"/>
        <v>0</v>
      </c>
      <c r="G18" s="452"/>
    </row>
    <row r="19" spans="1:7" ht="20.100000000000001" customHeight="1">
      <c r="A19" s="150"/>
      <c r="B19" s="151"/>
      <c r="C19" s="267"/>
      <c r="D19" s="153"/>
      <c r="E19" s="265"/>
      <c r="F19" s="450">
        <f t="shared" si="0"/>
        <v>0</v>
      </c>
      <c r="G19" s="452"/>
    </row>
    <row r="20" spans="1:7" ht="20.100000000000001" customHeight="1">
      <c r="A20" s="150"/>
      <c r="B20" s="151"/>
      <c r="C20" s="267"/>
      <c r="D20" s="153"/>
      <c r="E20" s="265"/>
      <c r="F20" s="450">
        <f t="shared" si="0"/>
        <v>0</v>
      </c>
      <c r="G20" s="452"/>
    </row>
    <row r="21" spans="1:7" ht="20.100000000000001" customHeight="1">
      <c r="A21" s="150"/>
      <c r="B21" s="151"/>
      <c r="C21" s="267"/>
      <c r="D21" s="153"/>
      <c r="E21" s="265"/>
      <c r="F21" s="450">
        <f t="shared" si="0"/>
        <v>0</v>
      </c>
      <c r="G21" s="452"/>
    </row>
    <row r="22" spans="1:7" ht="20.100000000000001" customHeight="1">
      <c r="A22" s="150"/>
      <c r="B22" s="151"/>
      <c r="C22" s="267"/>
      <c r="D22" s="153"/>
      <c r="E22" s="265"/>
      <c r="F22" s="450">
        <f t="shared" si="0"/>
        <v>0</v>
      </c>
      <c r="G22" s="452"/>
    </row>
    <row r="23" spans="1:7" ht="20.100000000000001" customHeight="1">
      <c r="A23" s="150"/>
      <c r="B23" s="151"/>
      <c r="C23" s="267"/>
      <c r="D23" s="153"/>
      <c r="E23" s="265"/>
      <c r="F23" s="450">
        <f t="shared" si="0"/>
        <v>0</v>
      </c>
      <c r="G23" s="452"/>
    </row>
    <row r="24" spans="1:7" ht="20.100000000000001" customHeight="1">
      <c r="A24" s="150"/>
      <c r="B24" s="151"/>
      <c r="C24" s="267"/>
      <c r="D24" s="153"/>
      <c r="E24" s="265"/>
      <c r="F24" s="450">
        <f t="shared" si="0"/>
        <v>0</v>
      </c>
      <c r="G24" s="452"/>
    </row>
    <row r="25" spans="1:7" ht="20.100000000000001" customHeight="1">
      <c r="A25" s="150"/>
      <c r="B25" s="151"/>
      <c r="C25" s="267"/>
      <c r="D25" s="153"/>
      <c r="E25" s="265"/>
      <c r="F25" s="450">
        <f t="shared" si="0"/>
        <v>0</v>
      </c>
      <c r="G25" s="452"/>
    </row>
    <row r="26" spans="1:7" ht="20.100000000000001" customHeight="1" thickBot="1">
      <c r="A26" s="154"/>
      <c r="B26" s="155"/>
      <c r="C26" s="268"/>
      <c r="D26" s="157"/>
      <c r="E26" s="265"/>
      <c r="F26" s="450">
        <f t="shared" si="0"/>
        <v>0</v>
      </c>
      <c r="G26" s="452"/>
    </row>
    <row r="27" spans="1:7" ht="20.100000000000001" customHeight="1">
      <c r="A27" s="440" t="s">
        <v>95</v>
      </c>
      <c r="B27" s="440"/>
      <c r="C27" s="163"/>
      <c r="D27" s="441"/>
      <c r="E27" s="442" t="s">
        <v>43</v>
      </c>
      <c r="F27" s="443">
        <f>SUM(F10:F26)</f>
        <v>0</v>
      </c>
      <c r="G27" s="444"/>
    </row>
    <row r="28" spans="1:7" ht="20.100000000000001" customHeight="1" thickBot="1">
      <c r="B28" s="445"/>
      <c r="D28" s="430"/>
      <c r="E28" s="446" t="s">
        <v>19</v>
      </c>
      <c r="F28" s="453"/>
      <c r="G28" s="454" t="s">
        <v>44</v>
      </c>
    </row>
    <row r="29" spans="1:7" ht="20.100000000000001" customHeight="1">
      <c r="B29" s="445"/>
      <c r="D29" s="430"/>
      <c r="E29" s="447"/>
      <c r="F29" s="222"/>
      <c r="G29" s="448"/>
    </row>
    <row r="30" spans="1:7" ht="20.100000000000001" customHeight="1">
      <c r="B30" s="445"/>
      <c r="D30" s="430"/>
      <c r="E30" s="447"/>
      <c r="F30" s="222"/>
      <c r="G30" s="448"/>
    </row>
  </sheetData>
  <sheetProtection sheet="1"/>
  <customSheetViews>
    <customSheetView guid="{3912B83C-AA90-4494-8070-0436BD1CF478}" showGridLines="0" zeroValues="0">
      <selection activeCell="E4" sqref="E4:G7"/>
      <pageMargins left="0.59055118110236227" right="0.59055118110236227" top="0.78740157480314965" bottom="0.19685039370078741" header="0.31496062992125984" footer="0.51181102362204722"/>
      <printOptions horizontalCentered="1"/>
      <pageSetup paperSize="9" orientation="landscape" horizontalDpi="240" verticalDpi="240" r:id="rId1"/>
      <headerFooter alignWithMargins="0"/>
    </customSheetView>
  </customSheetViews>
  <mergeCells count="4">
    <mergeCell ref="A1:D5"/>
    <mergeCell ref="E4:G7"/>
    <mergeCell ref="A6:B6"/>
    <mergeCell ref="B7:C7"/>
  </mergeCells>
  <phoneticPr fontId="2"/>
  <printOptions horizontalCentered="1" gridLinesSet="0"/>
  <pageMargins left="0.59055118110236227" right="0.59055118110236227" top="0.78740157480314965" bottom="0.19685039370078741" header="0.31496062992125984" footer="0.51181102362204722"/>
  <pageSetup paperSize="9" fitToWidth="0" orientation="landscape" verticalDpi="24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20"/>
  <sheetViews>
    <sheetView showGridLines="0" showZeros="0" zoomScaleNormal="100" workbookViewId="0">
      <selection activeCell="G15" sqref="G15"/>
    </sheetView>
  </sheetViews>
  <sheetFormatPr defaultRowHeight="13.5"/>
  <cols>
    <col min="1" max="2" width="7.625" style="41" customWidth="1"/>
    <col min="3" max="3" width="12.625" style="41" customWidth="1"/>
    <col min="4" max="5" width="5.75" style="41" customWidth="1"/>
    <col min="6" max="6" width="16.5" style="41" customWidth="1"/>
    <col min="7" max="7" width="4.625" style="41" customWidth="1"/>
    <col min="8" max="8" width="13.125" style="41" customWidth="1"/>
    <col min="9" max="9" width="19.5" style="41" customWidth="1"/>
    <col min="10" max="10" width="6.625" style="41" customWidth="1"/>
    <col min="11" max="11" width="6.5" style="41" hidden="1" customWidth="1"/>
    <col min="12" max="12" width="2.375" style="41" customWidth="1"/>
    <col min="13" max="13" width="11.375" style="41" customWidth="1"/>
    <col min="14" max="14" width="19.375" style="41" customWidth="1"/>
    <col min="15" max="15" width="3.125" style="41" bestFit="1" customWidth="1"/>
    <col min="16" max="16384" width="9" style="1"/>
  </cols>
  <sheetData>
    <row r="1" spans="1:15" ht="20.100000000000001" customHeight="1">
      <c r="A1" s="474" t="s">
        <v>101</v>
      </c>
      <c r="B1" s="474"/>
      <c r="C1" s="474"/>
      <c r="D1" s="474"/>
      <c r="E1" s="474"/>
      <c r="F1" s="548">
        <v>45163</v>
      </c>
      <c r="G1" s="548"/>
      <c r="H1" s="549"/>
      <c r="I1" s="272" t="s">
        <v>9</v>
      </c>
      <c r="J1" s="273"/>
      <c r="K1" s="273"/>
      <c r="L1" s="274"/>
      <c r="M1" s="275"/>
      <c r="N1" s="273"/>
      <c r="O1" s="276"/>
    </row>
    <row r="2" spans="1:15" ht="6" customHeight="1">
      <c r="A2" s="474"/>
      <c r="B2" s="474"/>
      <c r="C2" s="474"/>
      <c r="D2" s="474"/>
      <c r="E2" s="474"/>
      <c r="F2" s="548"/>
      <c r="G2" s="548"/>
      <c r="H2" s="549"/>
      <c r="I2" s="277"/>
      <c r="J2" s="278"/>
      <c r="K2" s="278"/>
      <c r="L2" s="279"/>
      <c r="M2" s="280"/>
      <c r="N2" s="280"/>
      <c r="O2" s="281"/>
    </row>
    <row r="3" spans="1:15" ht="21.95" customHeight="1">
      <c r="A3" s="474"/>
      <c r="B3" s="474"/>
      <c r="C3" s="474"/>
      <c r="D3" s="474"/>
      <c r="E3" s="474"/>
      <c r="F3" s="548"/>
      <c r="G3" s="548"/>
      <c r="H3" s="549"/>
      <c r="I3" s="550" t="s">
        <v>117</v>
      </c>
      <c r="J3" s="551"/>
      <c r="K3" s="551"/>
      <c r="L3" s="551"/>
      <c r="M3" s="551"/>
      <c r="N3" s="551"/>
      <c r="O3" s="544"/>
    </row>
    <row r="4" spans="1:15" ht="20.100000000000001" customHeight="1">
      <c r="A4" s="607" t="s">
        <v>99</v>
      </c>
      <c r="B4" s="607"/>
      <c r="C4" s="607"/>
      <c r="D4" s="607"/>
      <c r="E4" s="607"/>
      <c r="F4" s="608"/>
      <c r="G4" s="608"/>
      <c r="H4" s="609"/>
      <c r="I4" s="550"/>
      <c r="J4" s="551"/>
      <c r="K4" s="551"/>
      <c r="L4" s="551"/>
      <c r="M4" s="551"/>
      <c r="N4" s="551"/>
      <c r="O4" s="544"/>
    </row>
    <row r="5" spans="1:15" ht="20.100000000000001" customHeight="1">
      <c r="A5" s="607"/>
      <c r="B5" s="607"/>
      <c r="C5" s="607"/>
      <c r="D5" s="607"/>
      <c r="E5" s="607"/>
      <c r="F5" s="608"/>
      <c r="G5" s="608"/>
      <c r="H5" s="609"/>
      <c r="I5" s="550"/>
      <c r="J5" s="551"/>
      <c r="K5" s="551"/>
      <c r="L5" s="551"/>
      <c r="M5" s="551"/>
      <c r="N5" s="551"/>
      <c r="O5" s="544"/>
    </row>
    <row r="6" spans="1:15" ht="20.100000000000001" customHeight="1" thickBot="1">
      <c r="A6" s="319"/>
      <c r="B6" s="319" t="s">
        <v>98</v>
      </c>
      <c r="C6" s="319"/>
      <c r="D6" s="319"/>
      <c r="E6" s="319"/>
      <c r="F6" s="320"/>
      <c r="G6" s="320"/>
      <c r="H6" s="320"/>
      <c r="I6" s="552"/>
      <c r="J6" s="553"/>
      <c r="K6" s="553"/>
      <c r="L6" s="553"/>
      <c r="M6" s="553"/>
      <c r="N6" s="553"/>
      <c r="O6" s="545"/>
    </row>
    <row r="7" spans="1:15" ht="20.100000000000001" customHeight="1" thickBot="1">
      <c r="A7" s="556" t="s">
        <v>15</v>
      </c>
      <c r="B7" s="556"/>
      <c r="C7" s="610" t="s">
        <v>123</v>
      </c>
      <c r="D7" s="610"/>
      <c r="E7" s="610"/>
      <c r="F7" s="610"/>
      <c r="G7" s="610"/>
      <c r="H7" s="280"/>
      <c r="I7" s="613" t="s">
        <v>47</v>
      </c>
      <c r="J7" s="614"/>
      <c r="K7" s="321"/>
      <c r="L7" s="615" t="s">
        <v>116</v>
      </c>
      <c r="M7" s="542"/>
      <c r="N7" s="542"/>
      <c r="O7" s="543"/>
    </row>
    <row r="8" spans="1:15" ht="20.100000000000001" customHeight="1" thickBot="1">
      <c r="A8" s="320" t="s">
        <v>38</v>
      </c>
      <c r="B8" s="320"/>
      <c r="C8" s="320"/>
      <c r="D8" s="320"/>
      <c r="E8" s="320"/>
      <c r="F8" s="320"/>
      <c r="G8" s="320"/>
      <c r="H8" s="320"/>
      <c r="I8" s="320"/>
      <c r="J8" s="320"/>
      <c r="K8" s="320"/>
      <c r="L8" s="320"/>
      <c r="M8" s="322" t="s">
        <v>37</v>
      </c>
      <c r="N8" s="322"/>
      <c r="O8" s="320"/>
    </row>
    <row r="9" spans="1:15" ht="23.1" customHeight="1">
      <c r="A9" s="323" t="s">
        <v>73</v>
      </c>
      <c r="B9" s="324" t="s">
        <v>112</v>
      </c>
      <c r="C9" s="325"/>
      <c r="D9" s="325"/>
      <c r="E9" s="326"/>
      <c r="F9" s="327" t="s">
        <v>1</v>
      </c>
      <c r="G9" s="324" t="s">
        <v>0</v>
      </c>
      <c r="H9" s="328" t="s">
        <v>2</v>
      </c>
      <c r="I9" s="327" t="s">
        <v>75</v>
      </c>
      <c r="J9" s="329" t="s">
        <v>76</v>
      </c>
      <c r="K9" s="280"/>
      <c r="L9" s="320"/>
      <c r="M9" s="330" t="s">
        <v>77</v>
      </c>
      <c r="N9" s="546"/>
      <c r="O9" s="547"/>
    </row>
    <row r="10" spans="1:15" ht="23.1" customHeight="1">
      <c r="A10" s="331"/>
      <c r="B10" s="557" t="s">
        <v>124</v>
      </c>
      <c r="C10" s="558"/>
      <c r="D10" s="558"/>
      <c r="E10" s="559"/>
      <c r="F10" s="332"/>
      <c r="G10" s="333"/>
      <c r="H10" s="392"/>
      <c r="I10" s="334"/>
      <c r="J10" s="429"/>
      <c r="K10" s="336">
        <f t="shared" ref="K10:K21" si="0">IF(J10="非課税",0,ROUNDDOWN(I10*J10,0))</f>
        <v>0</v>
      </c>
      <c r="L10" s="337"/>
      <c r="M10" s="338" t="s">
        <v>78</v>
      </c>
      <c r="N10" s="560"/>
      <c r="O10" s="561"/>
    </row>
    <row r="11" spans="1:15" ht="23.1" customHeight="1">
      <c r="A11" s="460">
        <v>45139</v>
      </c>
      <c r="B11" s="604" t="s">
        <v>71</v>
      </c>
      <c r="C11" s="605"/>
      <c r="D11" s="605"/>
      <c r="E11" s="606"/>
      <c r="F11" s="461">
        <v>100</v>
      </c>
      <c r="G11" s="462" t="s">
        <v>55</v>
      </c>
      <c r="H11" s="463">
        <v>1000</v>
      </c>
      <c r="I11" s="464">
        <v>100000</v>
      </c>
      <c r="J11" s="465">
        <v>0.1</v>
      </c>
      <c r="K11" s="336">
        <f t="shared" si="0"/>
        <v>10000</v>
      </c>
      <c r="L11" s="337"/>
      <c r="M11" s="344" t="s">
        <v>79</v>
      </c>
      <c r="N11" s="532"/>
      <c r="O11" s="533"/>
    </row>
    <row r="12" spans="1:15" ht="23.1" customHeight="1">
      <c r="A12" s="339">
        <v>45140</v>
      </c>
      <c r="B12" s="457" t="s">
        <v>67</v>
      </c>
      <c r="C12" s="458"/>
      <c r="D12" s="458"/>
      <c r="E12" s="459"/>
      <c r="F12" s="340">
        <v>100</v>
      </c>
      <c r="G12" s="341" t="s">
        <v>50</v>
      </c>
      <c r="H12" s="393">
        <v>1000</v>
      </c>
      <c r="I12" s="342">
        <v>100000</v>
      </c>
      <c r="J12" s="343">
        <v>0.08</v>
      </c>
      <c r="K12" s="336">
        <f t="shared" si="0"/>
        <v>8000</v>
      </c>
      <c r="L12" s="337"/>
      <c r="M12" s="344" t="s">
        <v>80</v>
      </c>
      <c r="N12" s="602"/>
      <c r="O12" s="603"/>
    </row>
    <row r="13" spans="1:15" ht="23.1" customHeight="1" thickBot="1">
      <c r="A13" s="339">
        <v>45141</v>
      </c>
      <c r="B13" s="457" t="s">
        <v>69</v>
      </c>
      <c r="C13" s="458"/>
      <c r="D13" s="458"/>
      <c r="E13" s="459"/>
      <c r="F13" s="340">
        <v>100</v>
      </c>
      <c r="G13" s="341" t="s">
        <v>105</v>
      </c>
      <c r="H13" s="393">
        <v>1000</v>
      </c>
      <c r="I13" s="342">
        <v>100000</v>
      </c>
      <c r="J13" s="343" t="s">
        <v>64</v>
      </c>
      <c r="K13" s="336">
        <f t="shared" si="0"/>
        <v>0</v>
      </c>
      <c r="L13" s="337"/>
      <c r="M13" s="345" t="s">
        <v>81</v>
      </c>
      <c r="N13" s="616"/>
      <c r="O13" s="617"/>
    </row>
    <row r="14" spans="1:15" ht="23.1" customHeight="1" thickBot="1">
      <c r="A14" s="339"/>
      <c r="B14" s="529"/>
      <c r="C14" s="530"/>
      <c r="D14" s="530"/>
      <c r="E14" s="531"/>
      <c r="F14" s="340"/>
      <c r="G14" s="341"/>
      <c r="H14" s="393"/>
      <c r="I14" s="342"/>
      <c r="J14" s="343"/>
      <c r="K14" s="336">
        <f t="shared" si="0"/>
        <v>0</v>
      </c>
      <c r="L14" s="337"/>
      <c r="M14" s="346" t="s">
        <v>36</v>
      </c>
      <c r="N14" s="280"/>
      <c r="O14" s="320"/>
    </row>
    <row r="15" spans="1:15" ht="23.1" customHeight="1">
      <c r="A15" s="339"/>
      <c r="B15" s="529"/>
      <c r="C15" s="530"/>
      <c r="D15" s="530"/>
      <c r="E15" s="531"/>
      <c r="F15" s="340"/>
      <c r="G15" s="341"/>
      <c r="H15" s="393"/>
      <c r="I15" s="342"/>
      <c r="J15" s="343"/>
      <c r="K15" s="336">
        <f t="shared" si="0"/>
        <v>0</v>
      </c>
      <c r="L15" s="337"/>
      <c r="M15" s="611" t="s">
        <v>82</v>
      </c>
      <c r="N15" s="145" t="s">
        <v>103</v>
      </c>
      <c r="O15" s="347"/>
    </row>
    <row r="16" spans="1:15" ht="23.1" customHeight="1">
      <c r="A16" s="339"/>
      <c r="B16" s="529"/>
      <c r="C16" s="530"/>
      <c r="D16" s="530"/>
      <c r="E16" s="531"/>
      <c r="F16" s="340"/>
      <c r="G16" s="341"/>
      <c r="H16" s="393"/>
      <c r="I16" s="342"/>
      <c r="J16" s="343"/>
      <c r="K16" s="336">
        <f t="shared" si="0"/>
        <v>0</v>
      </c>
      <c r="L16" s="337"/>
      <c r="M16" s="612"/>
      <c r="N16" s="146" t="s">
        <v>104</v>
      </c>
      <c r="O16" s="348"/>
    </row>
    <row r="17" spans="1:15" ht="23.1" customHeight="1">
      <c r="A17" s="339"/>
      <c r="B17" s="529"/>
      <c r="C17" s="530"/>
      <c r="D17" s="530"/>
      <c r="E17" s="531"/>
      <c r="F17" s="340"/>
      <c r="G17" s="341"/>
      <c r="H17" s="393"/>
      <c r="I17" s="342"/>
      <c r="J17" s="343"/>
      <c r="K17" s="336">
        <f t="shared" si="0"/>
        <v>0</v>
      </c>
      <c r="L17" s="337"/>
      <c r="M17" s="349" t="s">
        <v>83</v>
      </c>
      <c r="N17" s="147" t="s">
        <v>65</v>
      </c>
      <c r="O17" s="350"/>
    </row>
    <row r="18" spans="1:15" ht="23.1" customHeight="1">
      <c r="A18" s="339"/>
      <c r="B18" s="529"/>
      <c r="C18" s="530"/>
      <c r="D18" s="530"/>
      <c r="E18" s="531"/>
      <c r="F18" s="340"/>
      <c r="G18" s="341"/>
      <c r="H18" s="393"/>
      <c r="I18" s="342"/>
      <c r="J18" s="343"/>
      <c r="K18" s="336">
        <f t="shared" si="0"/>
        <v>0</v>
      </c>
      <c r="L18" s="337"/>
      <c r="M18" s="349" t="s">
        <v>84</v>
      </c>
      <c r="N18" s="240">
        <v>123456789</v>
      </c>
      <c r="O18" s="348"/>
    </row>
    <row r="19" spans="1:15" ht="23.1" customHeight="1" thickBot="1">
      <c r="A19" s="339"/>
      <c r="B19" s="529"/>
      <c r="C19" s="530"/>
      <c r="D19" s="530"/>
      <c r="E19" s="531"/>
      <c r="F19" s="340"/>
      <c r="G19" s="341"/>
      <c r="H19" s="393"/>
      <c r="I19" s="342"/>
      <c r="J19" s="343"/>
      <c r="K19" s="336">
        <f t="shared" si="0"/>
        <v>0</v>
      </c>
      <c r="L19" s="337"/>
      <c r="M19" s="395" t="s">
        <v>107</v>
      </c>
      <c r="N19" s="148" t="s">
        <v>114</v>
      </c>
      <c r="O19" s="351"/>
    </row>
    <row r="20" spans="1:15" ht="23.1" customHeight="1" thickBot="1">
      <c r="A20" s="339"/>
      <c r="B20" s="529"/>
      <c r="C20" s="530"/>
      <c r="D20" s="530"/>
      <c r="E20" s="531"/>
      <c r="F20" s="340"/>
      <c r="G20" s="341"/>
      <c r="H20" s="393"/>
      <c r="I20" s="342"/>
      <c r="J20" s="343"/>
      <c r="K20" s="336">
        <f t="shared" si="0"/>
        <v>0</v>
      </c>
      <c r="L20" s="337"/>
      <c r="M20" s="352" t="s">
        <v>86</v>
      </c>
      <c r="N20" s="353"/>
      <c r="O20" s="354"/>
    </row>
    <row r="21" spans="1:15" ht="23.1" customHeight="1">
      <c r="A21" s="339"/>
      <c r="B21" s="529"/>
      <c r="C21" s="530"/>
      <c r="D21" s="530"/>
      <c r="E21" s="531"/>
      <c r="F21" s="340"/>
      <c r="G21" s="341"/>
      <c r="H21" s="393"/>
      <c r="I21" s="342"/>
      <c r="J21" s="343"/>
      <c r="K21" s="336">
        <f t="shared" si="0"/>
        <v>0</v>
      </c>
      <c r="L21" s="337"/>
      <c r="M21" s="355" t="s">
        <v>87</v>
      </c>
      <c r="N21" s="483">
        <f>SUMIF(J10:J22,0.08,I10:I22)</f>
        <v>100000</v>
      </c>
      <c r="O21" s="484"/>
    </row>
    <row r="22" spans="1:15" ht="23.1" customHeight="1" thickBot="1">
      <c r="A22" s="356"/>
      <c r="B22" s="357" t="s">
        <v>88</v>
      </c>
      <c r="C22" s="358"/>
      <c r="D22" s="358"/>
      <c r="E22" s="359"/>
      <c r="F22" s="360"/>
      <c r="G22" s="361"/>
      <c r="H22" s="362"/>
      <c r="I22" s="363"/>
      <c r="J22" s="364"/>
      <c r="K22" s="365"/>
      <c r="L22" s="337"/>
      <c r="M22" s="366" t="s">
        <v>89</v>
      </c>
      <c r="N22" s="489">
        <f>ROUNDDOWN(N21*0.08,0)</f>
        <v>8000</v>
      </c>
      <c r="O22" s="490"/>
    </row>
    <row r="23" spans="1:15" ht="23.1" customHeight="1">
      <c r="A23" s="320" t="s">
        <v>97</v>
      </c>
      <c r="B23" s="320"/>
      <c r="C23" s="320"/>
      <c r="D23" s="320"/>
      <c r="E23" s="320"/>
      <c r="F23" s="320"/>
      <c r="G23" s="320"/>
      <c r="H23" s="367" t="s">
        <v>90</v>
      </c>
      <c r="I23" s="269">
        <f>SUM(I10:I22)</f>
        <v>300000</v>
      </c>
      <c r="J23" s="273"/>
      <c r="K23" s="280"/>
      <c r="L23" s="320"/>
      <c r="M23" s="368" t="s">
        <v>91</v>
      </c>
      <c r="N23" s="472">
        <f>SUMIF(J10:J22,0.1,I10:I22)</f>
        <v>100000</v>
      </c>
      <c r="O23" s="473"/>
    </row>
    <row r="24" spans="1:15" ht="23.1" customHeight="1">
      <c r="A24" s="593" t="s">
        <v>111</v>
      </c>
      <c r="B24" s="593"/>
      <c r="C24" s="593"/>
      <c r="D24" s="593"/>
      <c r="E24" s="593"/>
      <c r="F24" s="593"/>
      <c r="G24" s="593"/>
      <c r="H24" s="367" t="s">
        <v>89</v>
      </c>
      <c r="I24" s="270">
        <f>SUM(K10:K21)</f>
        <v>18000</v>
      </c>
      <c r="J24" s="320"/>
      <c r="K24" s="320"/>
      <c r="L24" s="320"/>
      <c r="M24" s="369" t="s">
        <v>89</v>
      </c>
      <c r="N24" s="491">
        <f>ROUNDDOWN(N23*0.1,0)</f>
        <v>10000</v>
      </c>
      <c r="O24" s="492"/>
    </row>
    <row r="25" spans="1:15" s="26" customFormat="1" ht="23.1" customHeight="1" thickBot="1">
      <c r="A25" s="593"/>
      <c r="B25" s="593"/>
      <c r="C25" s="593"/>
      <c r="D25" s="593"/>
      <c r="E25" s="593"/>
      <c r="F25" s="593"/>
      <c r="G25" s="593"/>
      <c r="H25" s="370" t="s">
        <v>92</v>
      </c>
      <c r="I25" s="271">
        <f>SUM(I23:I24)</f>
        <v>318000</v>
      </c>
      <c r="J25" s="320"/>
      <c r="K25" s="320"/>
      <c r="L25" s="371"/>
      <c r="M25" s="372" t="s">
        <v>64</v>
      </c>
      <c r="N25" s="493">
        <f>SUMIF(J10:J22,"非課税",I10:I22)</f>
        <v>100000</v>
      </c>
      <c r="O25" s="494"/>
    </row>
    <row r="26" spans="1:15" s="26" customFormat="1" ht="23.1" customHeight="1">
      <c r="A26" s="593"/>
      <c r="B26" s="593"/>
      <c r="C26" s="593"/>
      <c r="D26" s="593"/>
      <c r="E26" s="593"/>
      <c r="F26" s="593"/>
      <c r="G26" s="593"/>
      <c r="H26" s="346"/>
      <c r="I26" s="373"/>
      <c r="J26" s="371"/>
      <c r="K26" s="371"/>
      <c r="L26" s="374"/>
      <c r="M26" s="375" t="s">
        <v>93</v>
      </c>
      <c r="N26" s="485">
        <f>N21+N23+N25</f>
        <v>300000</v>
      </c>
      <c r="O26" s="486"/>
    </row>
    <row r="27" spans="1:15" s="142" customFormat="1" ht="23.1" customHeight="1" thickBot="1">
      <c r="A27" s="593"/>
      <c r="B27" s="593"/>
      <c r="C27" s="593"/>
      <c r="D27" s="593"/>
      <c r="E27" s="593"/>
      <c r="F27" s="593"/>
      <c r="G27" s="593"/>
      <c r="H27" s="376"/>
      <c r="I27" s="377"/>
      <c r="J27" s="374"/>
      <c r="K27" s="374"/>
      <c r="L27" s="374"/>
      <c r="M27" s="378" t="s">
        <v>94</v>
      </c>
      <c r="N27" s="481">
        <f>N22+N24</f>
        <v>18000</v>
      </c>
      <c r="O27" s="482"/>
    </row>
    <row r="28" spans="1:15" ht="23.1" customHeight="1">
      <c r="A28" s="379"/>
      <c r="B28" s="380"/>
      <c r="C28" s="381"/>
      <c r="D28" s="381"/>
      <c r="E28" s="381"/>
      <c r="F28" s="381"/>
      <c r="G28" s="382"/>
      <c r="H28" s="382"/>
      <c r="I28" s="143"/>
      <c r="J28" s="161"/>
      <c r="K28" s="161"/>
      <c r="L28" s="161"/>
      <c r="M28" s="160"/>
      <c r="N28" s="160"/>
      <c r="O28" s="383"/>
    </row>
    <row r="29" spans="1:15" ht="14.25">
      <c r="A29" s="234"/>
      <c r="B29" s="235"/>
      <c r="C29" s="230"/>
      <c r="D29" s="230"/>
      <c r="E29" s="230"/>
      <c r="F29" s="230"/>
      <c r="G29" s="221"/>
      <c r="H29" s="221"/>
      <c r="I29" s="222"/>
      <c r="J29" s="231"/>
      <c r="K29" s="231"/>
      <c r="L29" s="172"/>
      <c r="M29" s="231"/>
      <c r="N29" s="231"/>
      <c r="O29" s="172"/>
    </row>
    <row r="30" spans="1:15" ht="14.25">
      <c r="A30" s="234"/>
      <c r="B30" s="235"/>
      <c r="C30" s="230"/>
      <c r="D30" s="230"/>
      <c r="E30" s="230"/>
      <c r="F30" s="230"/>
      <c r="G30" s="221"/>
      <c r="H30" s="221"/>
      <c r="I30" s="222"/>
      <c r="J30" s="231"/>
      <c r="K30" s="231"/>
      <c r="L30" s="172"/>
      <c r="M30" s="231"/>
      <c r="N30" s="231"/>
      <c r="O30" s="172"/>
    </row>
    <row r="31" spans="1:15" ht="14.25">
      <c r="A31" s="234"/>
      <c r="B31" s="235"/>
      <c r="C31" s="230"/>
      <c r="D31" s="230"/>
      <c r="E31" s="230"/>
      <c r="F31" s="230"/>
      <c r="G31" s="221"/>
      <c r="H31" s="221"/>
      <c r="I31" s="222"/>
      <c r="J31" s="231"/>
      <c r="K31" s="231"/>
      <c r="L31" s="172"/>
      <c r="M31" s="231"/>
      <c r="N31" s="231"/>
      <c r="O31" s="172"/>
    </row>
    <row r="32" spans="1:15" ht="14.25">
      <c r="A32" s="234"/>
      <c r="B32" s="235"/>
      <c r="C32" s="230"/>
      <c r="D32" s="230"/>
      <c r="E32" s="230"/>
      <c r="F32" s="230"/>
      <c r="G32" s="221"/>
      <c r="H32" s="221"/>
      <c r="I32" s="222"/>
      <c r="J32" s="231"/>
      <c r="K32" s="231"/>
      <c r="L32" s="172"/>
      <c r="M32" s="231"/>
      <c r="N32" s="231"/>
      <c r="O32" s="172"/>
    </row>
    <row r="33" spans="1:15" ht="14.25">
      <c r="A33" s="234"/>
      <c r="B33" s="235"/>
      <c r="C33" s="230"/>
      <c r="D33" s="230"/>
      <c r="E33" s="230"/>
      <c r="F33" s="230"/>
      <c r="G33" s="221"/>
      <c r="H33" s="221"/>
      <c r="I33" s="222"/>
      <c r="J33" s="231"/>
      <c r="K33" s="231"/>
      <c r="L33" s="172"/>
      <c r="M33" s="231"/>
      <c r="N33" s="231"/>
      <c r="O33" s="172"/>
    </row>
    <row r="34" spans="1:15" ht="14.25">
      <c r="A34" s="234"/>
      <c r="B34" s="235"/>
      <c r="C34" s="230"/>
      <c r="D34" s="230"/>
      <c r="E34" s="230"/>
      <c r="F34" s="230"/>
      <c r="G34" s="221"/>
      <c r="H34" s="221"/>
      <c r="I34" s="222"/>
      <c r="J34" s="231"/>
      <c r="K34" s="231"/>
      <c r="L34" s="172"/>
      <c r="M34" s="231"/>
      <c r="N34" s="231"/>
      <c r="O34" s="172"/>
    </row>
    <row r="35" spans="1:15" ht="14.25">
      <c r="A35" s="234"/>
      <c r="B35" s="235"/>
      <c r="C35" s="230"/>
      <c r="D35" s="230"/>
      <c r="E35" s="230"/>
      <c r="F35" s="230"/>
      <c r="G35" s="221"/>
      <c r="H35" s="221"/>
      <c r="I35" s="222"/>
      <c r="J35" s="231"/>
      <c r="K35" s="231"/>
      <c r="L35" s="172"/>
      <c r="M35" s="231"/>
      <c r="N35" s="231"/>
      <c r="O35" s="172"/>
    </row>
    <row r="36" spans="1:15" ht="14.25">
      <c r="A36" s="234"/>
      <c r="B36" s="235"/>
      <c r="C36" s="230"/>
      <c r="D36" s="230"/>
      <c r="E36" s="230"/>
      <c r="F36" s="230"/>
      <c r="G36" s="221"/>
      <c r="H36" s="221"/>
      <c r="I36" s="222"/>
      <c r="J36" s="231"/>
      <c r="K36" s="231"/>
      <c r="L36" s="172"/>
      <c r="M36" s="231"/>
      <c r="N36" s="231"/>
      <c r="O36" s="172"/>
    </row>
    <row r="37" spans="1:15" ht="14.25">
      <c r="A37" s="234"/>
      <c r="B37" s="235"/>
      <c r="C37" s="230"/>
      <c r="D37" s="230"/>
      <c r="E37" s="230"/>
      <c r="F37" s="230"/>
      <c r="G37" s="221"/>
      <c r="H37" s="221"/>
      <c r="I37" s="222"/>
      <c r="J37" s="231"/>
      <c r="K37" s="231"/>
      <c r="L37" s="172"/>
      <c r="M37" s="231"/>
      <c r="N37" s="231"/>
      <c r="O37" s="172"/>
    </row>
    <row r="38" spans="1:15" ht="14.25">
      <c r="A38" s="234"/>
      <c r="B38" s="235"/>
      <c r="C38" s="230"/>
      <c r="D38" s="230"/>
      <c r="E38" s="230"/>
      <c r="F38" s="230"/>
      <c r="G38" s="221"/>
      <c r="H38" s="221"/>
      <c r="I38" s="222"/>
      <c r="J38" s="231"/>
      <c r="K38" s="231"/>
      <c r="L38" s="172"/>
      <c r="M38" s="231"/>
      <c r="N38" s="231"/>
      <c r="O38" s="172"/>
    </row>
    <row r="39" spans="1:15" ht="14.25">
      <c r="A39" s="234"/>
      <c r="B39" s="235"/>
      <c r="C39" s="230"/>
      <c r="D39" s="230"/>
      <c r="E39" s="230"/>
      <c r="F39" s="230"/>
      <c r="G39" s="221"/>
      <c r="H39" s="221"/>
      <c r="I39" s="222"/>
      <c r="J39" s="231"/>
      <c r="K39" s="231"/>
      <c r="L39" s="172"/>
      <c r="M39" s="231"/>
      <c r="N39" s="231"/>
      <c r="O39" s="172"/>
    </row>
    <row r="40" spans="1:15" ht="14.25">
      <c r="A40" s="234"/>
      <c r="B40" s="235"/>
      <c r="C40" s="230"/>
      <c r="D40" s="230"/>
      <c r="E40" s="230"/>
      <c r="F40" s="230"/>
      <c r="G40" s="221"/>
      <c r="H40" s="221"/>
      <c r="I40" s="222"/>
      <c r="J40" s="231"/>
      <c r="K40" s="231"/>
      <c r="L40" s="172"/>
      <c r="M40" s="231"/>
      <c r="N40" s="231"/>
      <c r="O40" s="172"/>
    </row>
    <row r="41" spans="1:15" ht="14.25">
      <c r="A41" s="234"/>
      <c r="B41" s="235"/>
      <c r="C41" s="230"/>
      <c r="D41" s="230"/>
      <c r="E41" s="230"/>
      <c r="F41" s="230"/>
      <c r="G41" s="221"/>
      <c r="H41" s="221"/>
      <c r="I41" s="222"/>
      <c r="J41" s="231"/>
      <c r="K41" s="231"/>
      <c r="L41" s="172"/>
      <c r="M41" s="231"/>
      <c r="N41" s="231"/>
      <c r="O41" s="172"/>
    </row>
    <row r="42" spans="1:15" ht="14.25">
      <c r="A42" s="234"/>
      <c r="B42" s="235"/>
      <c r="C42" s="230"/>
      <c r="D42" s="230"/>
      <c r="E42" s="230"/>
      <c r="F42" s="230"/>
      <c r="G42" s="221"/>
      <c r="H42" s="221"/>
      <c r="I42" s="222"/>
      <c r="J42" s="231"/>
      <c r="K42" s="231"/>
      <c r="L42" s="172"/>
      <c r="M42" s="231"/>
      <c r="N42" s="231"/>
      <c r="O42" s="172"/>
    </row>
    <row r="43" spans="1:15" ht="14.25">
      <c r="A43" s="234"/>
      <c r="B43" s="235"/>
      <c r="C43" s="230"/>
      <c r="D43" s="230"/>
      <c r="E43" s="230"/>
      <c r="F43" s="230"/>
      <c r="G43" s="221"/>
      <c r="H43" s="221"/>
      <c r="I43" s="222"/>
      <c r="J43" s="231"/>
      <c r="K43" s="231"/>
      <c r="L43" s="172"/>
      <c r="M43" s="231"/>
      <c r="N43" s="231"/>
      <c r="O43" s="172"/>
    </row>
    <row r="44" spans="1:15" ht="14.25">
      <c r="A44" s="234"/>
      <c r="B44" s="235"/>
      <c r="C44" s="230"/>
      <c r="D44" s="230"/>
      <c r="E44" s="230"/>
      <c r="F44" s="230"/>
      <c r="G44" s="221"/>
      <c r="H44" s="221"/>
      <c r="I44" s="222"/>
      <c r="J44" s="231"/>
      <c r="K44" s="231"/>
      <c r="L44" s="172"/>
      <c r="M44" s="231"/>
      <c r="N44" s="231"/>
      <c r="O44" s="172"/>
    </row>
    <row r="45" spans="1:15" ht="14.25">
      <c r="A45" s="234"/>
      <c r="B45" s="235"/>
      <c r="C45" s="230"/>
      <c r="D45" s="230"/>
      <c r="E45" s="230"/>
      <c r="F45" s="230"/>
      <c r="G45" s="221"/>
      <c r="H45" s="221"/>
      <c r="I45" s="222"/>
      <c r="J45" s="231"/>
      <c r="K45" s="231"/>
      <c r="L45" s="172"/>
      <c r="M45" s="231"/>
      <c r="N45" s="231"/>
      <c r="O45" s="172"/>
    </row>
    <row r="46" spans="1:15" ht="14.25">
      <c r="A46" s="234"/>
      <c r="B46" s="235"/>
      <c r="C46" s="230"/>
      <c r="D46" s="230"/>
      <c r="E46" s="230"/>
      <c r="F46" s="230"/>
      <c r="G46" s="221"/>
      <c r="H46" s="221"/>
      <c r="I46" s="222"/>
      <c r="J46" s="231"/>
      <c r="K46" s="231"/>
      <c r="L46" s="172"/>
      <c r="M46" s="231"/>
      <c r="N46" s="231"/>
      <c r="O46" s="172"/>
    </row>
    <row r="47" spans="1:15" ht="14.25">
      <c r="A47" s="234"/>
      <c r="B47" s="235"/>
      <c r="C47" s="230"/>
      <c r="D47" s="230"/>
      <c r="E47" s="230"/>
      <c r="F47" s="230"/>
      <c r="G47" s="221"/>
      <c r="H47" s="221"/>
      <c r="I47" s="222"/>
      <c r="J47" s="231"/>
      <c r="K47" s="231"/>
      <c r="L47" s="172"/>
      <c r="M47" s="231"/>
      <c r="N47" s="231"/>
      <c r="O47" s="172"/>
    </row>
    <row r="48" spans="1:15" ht="14.25">
      <c r="A48" s="234"/>
      <c r="B48" s="235"/>
      <c r="C48" s="230"/>
      <c r="D48" s="230"/>
      <c r="E48" s="230"/>
      <c r="F48" s="230"/>
      <c r="G48" s="221"/>
      <c r="H48" s="221"/>
      <c r="I48" s="222"/>
      <c r="J48" s="231"/>
      <c r="K48" s="231"/>
      <c r="L48" s="172"/>
      <c r="M48" s="231"/>
      <c r="N48" s="231"/>
      <c r="O48" s="172"/>
    </row>
    <row r="49" spans="1:15" ht="14.25">
      <c r="A49" s="234"/>
      <c r="B49" s="235"/>
      <c r="C49" s="230"/>
      <c r="D49" s="230"/>
      <c r="E49" s="230"/>
      <c r="F49" s="230"/>
      <c r="G49" s="221"/>
      <c r="H49" s="221"/>
      <c r="I49" s="222"/>
      <c r="J49" s="231"/>
      <c r="K49" s="231"/>
      <c r="L49" s="172"/>
      <c r="M49" s="231"/>
      <c r="N49" s="231"/>
      <c r="O49" s="172"/>
    </row>
    <row r="50" spans="1:15" ht="14.25">
      <c r="A50" s="234"/>
      <c r="B50" s="235"/>
      <c r="C50" s="230"/>
      <c r="D50" s="230"/>
      <c r="E50" s="230"/>
      <c r="F50" s="230"/>
      <c r="G50" s="221"/>
      <c r="H50" s="221"/>
      <c r="I50" s="222"/>
      <c r="J50" s="231"/>
      <c r="K50" s="231"/>
      <c r="L50" s="172"/>
      <c r="M50" s="231"/>
      <c r="N50" s="231"/>
      <c r="O50" s="172"/>
    </row>
    <row r="51" spans="1:15" ht="14.25">
      <c r="A51" s="234"/>
      <c r="B51" s="235"/>
      <c r="C51" s="230"/>
      <c r="D51" s="230"/>
      <c r="E51" s="230"/>
      <c r="F51" s="230"/>
      <c r="G51" s="221"/>
      <c r="H51" s="221"/>
      <c r="I51" s="222"/>
      <c r="J51" s="231"/>
      <c r="K51" s="231"/>
      <c r="L51" s="172"/>
      <c r="M51" s="231"/>
      <c r="N51" s="231"/>
      <c r="O51" s="172"/>
    </row>
    <row r="52" spans="1:15" ht="14.25">
      <c r="A52" s="234"/>
      <c r="B52" s="235"/>
      <c r="C52" s="230"/>
      <c r="D52" s="230"/>
      <c r="E52" s="230"/>
      <c r="F52" s="230"/>
      <c r="G52" s="221"/>
      <c r="H52" s="221"/>
      <c r="I52" s="222"/>
      <c r="J52" s="231"/>
      <c r="K52" s="231"/>
      <c r="L52" s="172"/>
      <c r="M52" s="231"/>
      <c r="N52" s="231"/>
      <c r="O52" s="172"/>
    </row>
    <row r="53" spans="1:15" ht="14.25">
      <c r="A53" s="234"/>
      <c r="B53" s="235"/>
      <c r="C53" s="230"/>
      <c r="D53" s="230"/>
      <c r="E53" s="230"/>
      <c r="F53" s="230"/>
      <c r="G53" s="221"/>
      <c r="H53" s="221"/>
      <c r="I53" s="222"/>
      <c r="J53" s="231"/>
      <c r="K53" s="231"/>
      <c r="L53" s="172"/>
      <c r="M53" s="231"/>
      <c r="N53" s="231"/>
      <c r="O53" s="172"/>
    </row>
    <row r="54" spans="1:15" ht="14.25">
      <c r="A54" s="234"/>
      <c r="B54" s="235"/>
      <c r="C54" s="230"/>
      <c r="D54" s="230"/>
      <c r="E54" s="230"/>
      <c r="F54" s="230"/>
      <c r="G54" s="221"/>
      <c r="H54" s="221"/>
      <c r="I54" s="222"/>
      <c r="J54" s="231"/>
      <c r="K54" s="231"/>
      <c r="L54" s="172"/>
      <c r="M54" s="231"/>
      <c r="N54" s="231"/>
      <c r="O54" s="172"/>
    </row>
    <row r="55" spans="1:15" ht="14.25">
      <c r="A55" s="234"/>
      <c r="B55" s="235"/>
      <c r="C55" s="230"/>
      <c r="D55" s="230"/>
      <c r="E55" s="230"/>
      <c r="F55" s="230"/>
      <c r="G55" s="221"/>
      <c r="H55" s="221"/>
      <c r="I55" s="222"/>
      <c r="J55" s="231"/>
      <c r="K55" s="231"/>
      <c r="L55" s="172"/>
      <c r="M55" s="231"/>
      <c r="N55" s="231"/>
      <c r="O55" s="172"/>
    </row>
    <row r="56" spans="1:15" ht="14.25">
      <c r="A56" s="234"/>
      <c r="B56" s="235"/>
      <c r="C56" s="230"/>
      <c r="D56" s="230"/>
      <c r="E56" s="230"/>
      <c r="F56" s="230"/>
      <c r="G56" s="221"/>
      <c r="H56" s="221"/>
      <c r="I56" s="222"/>
      <c r="J56" s="231"/>
      <c r="K56" s="231"/>
      <c r="L56" s="172"/>
      <c r="M56" s="231"/>
      <c r="N56" s="231"/>
      <c r="O56" s="172"/>
    </row>
    <row r="57" spans="1:15" ht="14.25">
      <c r="A57" s="234"/>
      <c r="B57" s="235"/>
      <c r="C57" s="230"/>
      <c r="D57" s="230"/>
      <c r="E57" s="230"/>
      <c r="F57" s="230"/>
      <c r="G57" s="221"/>
      <c r="H57" s="221"/>
      <c r="I57" s="222"/>
      <c r="J57" s="231"/>
      <c r="K57" s="231"/>
      <c r="L57" s="172"/>
      <c r="M57" s="231"/>
      <c r="N57" s="231"/>
      <c r="O57" s="172"/>
    </row>
    <row r="58" spans="1:15" ht="14.25">
      <c r="A58" s="234"/>
      <c r="B58" s="235"/>
      <c r="C58" s="230"/>
      <c r="D58" s="230"/>
      <c r="E58" s="230"/>
      <c r="F58" s="230"/>
      <c r="G58" s="221"/>
      <c r="H58" s="221"/>
      <c r="I58" s="222"/>
      <c r="J58" s="231"/>
      <c r="K58" s="231"/>
      <c r="L58" s="172"/>
      <c r="M58" s="231"/>
      <c r="N58" s="231"/>
      <c r="O58" s="172"/>
    </row>
    <row r="59" spans="1:15" ht="14.25">
      <c r="A59" s="234"/>
      <c r="B59" s="235"/>
      <c r="C59" s="230"/>
      <c r="D59" s="230"/>
      <c r="E59" s="230"/>
      <c r="F59" s="230"/>
      <c r="G59" s="221"/>
      <c r="H59" s="221"/>
      <c r="I59" s="222"/>
      <c r="J59" s="231"/>
      <c r="K59" s="231"/>
      <c r="L59" s="172"/>
      <c r="M59" s="231"/>
      <c r="N59" s="231"/>
      <c r="O59" s="172"/>
    </row>
    <row r="60" spans="1:15" ht="14.25">
      <c r="A60" s="234"/>
      <c r="B60" s="235"/>
      <c r="C60" s="230"/>
      <c r="D60" s="230"/>
      <c r="E60" s="230"/>
      <c r="F60" s="230"/>
      <c r="G60" s="221"/>
      <c r="H60" s="221"/>
      <c r="I60" s="222"/>
      <c r="J60" s="231"/>
      <c r="K60" s="231"/>
      <c r="L60" s="172"/>
      <c r="M60" s="231"/>
      <c r="N60" s="231"/>
      <c r="O60" s="172"/>
    </row>
    <row r="61" spans="1:15" ht="15" thickBot="1">
      <c r="A61" s="234"/>
      <c r="B61" s="235"/>
      <c r="C61" s="230"/>
      <c r="D61" s="230"/>
      <c r="E61" s="230"/>
      <c r="F61" s="230"/>
      <c r="G61" s="221"/>
      <c r="H61" s="221"/>
      <c r="I61" s="222"/>
      <c r="J61" s="231"/>
      <c r="K61" s="231"/>
      <c r="L61" s="172"/>
      <c r="M61" s="231"/>
      <c r="N61" s="231"/>
      <c r="O61" s="172"/>
    </row>
    <row r="62" spans="1:15">
      <c r="A62" s="594" t="s">
        <v>96</v>
      </c>
      <c r="B62" s="594"/>
      <c r="C62" s="594"/>
      <c r="D62" s="594"/>
      <c r="E62" s="594"/>
      <c r="F62" s="594"/>
      <c r="G62" s="594"/>
      <c r="H62" s="192"/>
      <c r="I62" s="224" t="s">
        <v>9</v>
      </c>
      <c r="J62" s="209"/>
      <c r="K62" s="209"/>
      <c r="L62" s="225"/>
      <c r="M62" s="226"/>
      <c r="N62" s="209"/>
      <c r="O62" s="227"/>
    </row>
    <row r="63" spans="1:15" ht="29.25">
      <c r="A63" s="594"/>
      <c r="B63" s="594"/>
      <c r="C63" s="594"/>
      <c r="D63" s="594"/>
      <c r="E63" s="594"/>
      <c r="F63" s="594"/>
      <c r="G63" s="594"/>
      <c r="H63" s="192"/>
      <c r="I63" s="167"/>
      <c r="J63" s="168"/>
      <c r="K63" s="168"/>
      <c r="L63" s="169"/>
      <c r="M63" s="170"/>
      <c r="N63" s="170"/>
      <c r="O63" s="171"/>
    </row>
    <row r="64" spans="1:15">
      <c r="A64" s="594"/>
      <c r="B64" s="594"/>
      <c r="C64" s="594"/>
      <c r="D64" s="594"/>
      <c r="E64" s="594"/>
      <c r="F64" s="594"/>
      <c r="G64" s="594"/>
      <c r="H64" s="192"/>
      <c r="I64" s="595" t="str">
        <f>I3</f>
        <v>東京都新川
ABC株式会社</v>
      </c>
      <c r="J64" s="596"/>
      <c r="K64" s="596"/>
      <c r="L64" s="596"/>
      <c r="M64" s="596"/>
      <c r="N64" s="596"/>
      <c r="O64" s="597"/>
    </row>
    <row r="65" spans="1:15" ht="18.75">
      <c r="A65" s="601"/>
      <c r="B65" s="601"/>
      <c r="C65" s="601"/>
      <c r="D65" s="601"/>
      <c r="E65" s="601"/>
      <c r="F65" s="577">
        <f>F4</f>
        <v>0</v>
      </c>
      <c r="G65" s="577"/>
      <c r="H65" s="578"/>
      <c r="I65" s="595"/>
      <c r="J65" s="596"/>
      <c r="K65" s="596"/>
      <c r="L65" s="596"/>
      <c r="M65" s="596"/>
      <c r="N65" s="596"/>
      <c r="O65" s="597"/>
    </row>
    <row r="66" spans="1:15" ht="29.25">
      <c r="A66" s="282"/>
      <c r="B66" s="282"/>
      <c r="C66" s="282"/>
      <c r="D66" s="282"/>
      <c r="E66" s="282"/>
      <c r="F66" s="577"/>
      <c r="G66" s="577"/>
      <c r="H66" s="578"/>
      <c r="I66" s="595"/>
      <c r="J66" s="596"/>
      <c r="K66" s="596"/>
      <c r="L66" s="596"/>
      <c r="M66" s="596"/>
      <c r="N66" s="596"/>
      <c r="O66" s="597"/>
    </row>
    <row r="67" spans="1:15" ht="30" thickBot="1">
      <c r="A67" s="282"/>
      <c r="B67" s="282"/>
      <c r="C67" s="282"/>
      <c r="D67" s="282"/>
      <c r="E67" s="282"/>
      <c r="F67" s="174"/>
      <c r="G67" s="174"/>
      <c r="H67" s="170"/>
      <c r="I67" s="598"/>
      <c r="J67" s="599"/>
      <c r="K67" s="599"/>
      <c r="L67" s="599"/>
      <c r="M67" s="599"/>
      <c r="N67" s="599"/>
      <c r="O67" s="600"/>
    </row>
    <row r="68" spans="1:15" ht="30" thickBot="1">
      <c r="A68" s="283"/>
      <c r="B68" s="283"/>
      <c r="C68" s="283"/>
      <c r="D68" s="283"/>
      <c r="E68" s="283"/>
      <c r="F68" s="174"/>
      <c r="G68" s="174"/>
      <c r="H68" s="175"/>
      <c r="I68" s="580" t="s">
        <v>47</v>
      </c>
      <c r="J68" s="581"/>
      <c r="K68" s="176"/>
      <c r="L68" s="582" t="str">
        <f>L7</f>
        <v>T1234567890123</v>
      </c>
      <c r="M68" s="514"/>
      <c r="N68" s="514"/>
      <c r="O68" s="515"/>
    </row>
    <row r="69" spans="1:15" ht="14.25" thickBot="1">
      <c r="A69" s="172" t="s">
        <v>38</v>
      </c>
      <c r="B69" s="172"/>
      <c r="C69" s="172"/>
      <c r="D69" s="172"/>
      <c r="E69" s="172"/>
      <c r="F69" s="172"/>
      <c r="G69" s="172"/>
      <c r="H69" s="172"/>
      <c r="I69" s="172"/>
      <c r="J69" s="172"/>
      <c r="K69" s="172"/>
      <c r="L69" s="172"/>
      <c r="M69" s="177" t="s">
        <v>37</v>
      </c>
      <c r="N69" s="177"/>
      <c r="O69" s="172"/>
    </row>
    <row r="70" spans="1:15" ht="14.25">
      <c r="A70" s="178" t="s">
        <v>12</v>
      </c>
      <c r="B70" s="179" t="s">
        <v>8</v>
      </c>
      <c r="C70" s="180"/>
      <c r="D70" s="180"/>
      <c r="E70" s="181"/>
      <c r="F70" s="182" t="s">
        <v>1</v>
      </c>
      <c r="G70" s="179" t="s">
        <v>0</v>
      </c>
      <c r="H70" s="183" t="s">
        <v>2</v>
      </c>
      <c r="I70" s="182" t="s">
        <v>13</v>
      </c>
      <c r="J70" s="284" t="s">
        <v>52</v>
      </c>
      <c r="K70" s="175"/>
      <c r="L70" s="172"/>
      <c r="M70" s="184" t="s">
        <v>4</v>
      </c>
      <c r="N70" s="475">
        <f>N9</f>
        <v>0</v>
      </c>
      <c r="O70" s="476"/>
    </row>
    <row r="71" spans="1:15" ht="14.25">
      <c r="A71" s="285">
        <f>A10</f>
        <v>0</v>
      </c>
      <c r="B71" s="505" t="str">
        <f>B10</f>
        <v>【請求に内訳記載する場合】</v>
      </c>
      <c r="C71" s="506"/>
      <c r="D71" s="506"/>
      <c r="E71" s="507"/>
      <c r="F71" s="286">
        <f>F10</f>
        <v>0</v>
      </c>
      <c r="G71" s="287">
        <f>G10</f>
        <v>0</v>
      </c>
      <c r="H71" s="286">
        <f>H10</f>
        <v>0</v>
      </c>
      <c r="I71" s="241">
        <f>I10</f>
        <v>0</v>
      </c>
      <c r="J71" s="185">
        <f>J10</f>
        <v>0</v>
      </c>
      <c r="K71" s="144">
        <f>IF(J71="非課税",0,ROUNDDOWN(I71*J71,0))</f>
        <v>0</v>
      </c>
      <c r="L71" s="288"/>
      <c r="M71" s="289" t="s">
        <v>3</v>
      </c>
      <c r="N71" s="591">
        <f>N10</f>
        <v>0</v>
      </c>
      <c r="O71" s="592"/>
    </row>
    <row r="72" spans="1:15" ht="14.25">
      <c r="A72" s="290">
        <f t="shared" ref="A72:B82" si="1">A11</f>
        <v>45139</v>
      </c>
      <c r="B72" s="478" t="str">
        <f t="shared" si="1"/>
        <v>○○</v>
      </c>
      <c r="C72" s="479"/>
      <c r="D72" s="479"/>
      <c r="E72" s="480"/>
      <c r="F72" s="291">
        <f t="shared" ref="F72:J82" si="2">F11</f>
        <v>100</v>
      </c>
      <c r="G72" s="292" t="str">
        <f t="shared" si="2"/>
        <v>式</v>
      </c>
      <c r="H72" s="291">
        <f t="shared" si="2"/>
        <v>1000</v>
      </c>
      <c r="I72" s="242">
        <f t="shared" si="2"/>
        <v>100000</v>
      </c>
      <c r="J72" s="188">
        <f t="shared" si="2"/>
        <v>0.1</v>
      </c>
      <c r="K72" s="144">
        <f t="shared" ref="K72:K82" si="3">IF(J72="非課税",0,ROUNDDOWN(I72*J72,0))</f>
        <v>10000</v>
      </c>
      <c r="L72" s="288"/>
      <c r="M72" s="293" t="s">
        <v>5</v>
      </c>
      <c r="N72" s="585">
        <f>N11</f>
        <v>0</v>
      </c>
      <c r="O72" s="586"/>
    </row>
    <row r="73" spans="1:15" ht="14.25">
      <c r="A73" s="290">
        <f t="shared" si="1"/>
        <v>45140</v>
      </c>
      <c r="B73" s="478" t="str">
        <f t="shared" si="1"/>
        <v>▲▲</v>
      </c>
      <c r="C73" s="479"/>
      <c r="D73" s="479"/>
      <c r="E73" s="480"/>
      <c r="F73" s="291">
        <f t="shared" si="2"/>
        <v>100</v>
      </c>
      <c r="G73" s="292" t="str">
        <f t="shared" si="2"/>
        <v>個</v>
      </c>
      <c r="H73" s="291">
        <f t="shared" si="2"/>
        <v>1000</v>
      </c>
      <c r="I73" s="242">
        <f t="shared" si="2"/>
        <v>100000</v>
      </c>
      <c r="J73" s="188">
        <f t="shared" si="2"/>
        <v>0.08</v>
      </c>
      <c r="K73" s="144">
        <f t="shared" si="3"/>
        <v>8000</v>
      </c>
      <c r="L73" s="288"/>
      <c r="M73" s="293" t="s">
        <v>6</v>
      </c>
      <c r="N73" s="585">
        <f>N12</f>
        <v>0</v>
      </c>
      <c r="O73" s="586"/>
    </row>
    <row r="74" spans="1:15" ht="15" thickBot="1">
      <c r="A74" s="290">
        <f t="shared" si="1"/>
        <v>45141</v>
      </c>
      <c r="B74" s="478" t="str">
        <f t="shared" si="1"/>
        <v>××</v>
      </c>
      <c r="C74" s="479"/>
      <c r="D74" s="479"/>
      <c r="E74" s="480"/>
      <c r="F74" s="291">
        <f t="shared" si="2"/>
        <v>100</v>
      </c>
      <c r="G74" s="292" t="str">
        <f t="shared" si="2"/>
        <v>t</v>
      </c>
      <c r="H74" s="291">
        <f t="shared" si="2"/>
        <v>1000</v>
      </c>
      <c r="I74" s="242">
        <f t="shared" si="2"/>
        <v>100000</v>
      </c>
      <c r="J74" s="188" t="str">
        <f t="shared" si="2"/>
        <v>非課税</v>
      </c>
      <c r="K74" s="144">
        <f t="shared" si="3"/>
        <v>0</v>
      </c>
      <c r="L74" s="288"/>
      <c r="M74" s="294" t="s">
        <v>7</v>
      </c>
      <c r="N74" s="587">
        <f>N13</f>
        <v>0</v>
      </c>
      <c r="O74" s="588"/>
    </row>
    <row r="75" spans="1:15" ht="15" thickBot="1">
      <c r="A75" s="290">
        <f t="shared" si="1"/>
        <v>0</v>
      </c>
      <c r="B75" s="478">
        <f t="shared" si="1"/>
        <v>0</v>
      </c>
      <c r="C75" s="479"/>
      <c r="D75" s="479"/>
      <c r="E75" s="480"/>
      <c r="F75" s="291">
        <f t="shared" si="2"/>
        <v>0</v>
      </c>
      <c r="G75" s="292">
        <f t="shared" si="2"/>
        <v>0</v>
      </c>
      <c r="H75" s="291">
        <f t="shared" si="2"/>
        <v>0</v>
      </c>
      <c r="I75" s="242">
        <f t="shared" si="2"/>
        <v>0</v>
      </c>
      <c r="J75" s="188">
        <f t="shared" si="2"/>
        <v>0</v>
      </c>
      <c r="K75" s="144">
        <f t="shared" si="3"/>
        <v>0</v>
      </c>
      <c r="L75" s="288"/>
      <c r="M75" s="295" t="s">
        <v>36</v>
      </c>
      <c r="N75" s="175"/>
      <c r="O75" s="172"/>
    </row>
    <row r="76" spans="1:15" ht="14.25">
      <c r="A76" s="290">
        <f t="shared" si="1"/>
        <v>0</v>
      </c>
      <c r="B76" s="478">
        <f t="shared" si="1"/>
        <v>0</v>
      </c>
      <c r="C76" s="479"/>
      <c r="D76" s="479"/>
      <c r="E76" s="480"/>
      <c r="F76" s="291">
        <f t="shared" si="2"/>
        <v>0</v>
      </c>
      <c r="G76" s="292">
        <f t="shared" si="2"/>
        <v>0</v>
      </c>
      <c r="H76" s="296">
        <f t="shared" si="2"/>
        <v>0</v>
      </c>
      <c r="I76" s="242">
        <f t="shared" si="2"/>
        <v>0</v>
      </c>
      <c r="J76" s="188">
        <f t="shared" si="2"/>
        <v>0</v>
      </c>
      <c r="K76" s="144">
        <f t="shared" si="3"/>
        <v>0</v>
      </c>
      <c r="L76" s="288"/>
      <c r="M76" s="589" t="s">
        <v>23</v>
      </c>
      <c r="N76" s="193" t="str">
        <f>N15</f>
        <v xml:space="preserve">BBB銀行 </v>
      </c>
      <c r="O76" s="238"/>
    </row>
    <row r="77" spans="1:15" ht="14.25">
      <c r="A77" s="290">
        <f t="shared" si="1"/>
        <v>0</v>
      </c>
      <c r="B77" s="478">
        <f t="shared" si="1"/>
        <v>0</v>
      </c>
      <c r="C77" s="479"/>
      <c r="D77" s="479"/>
      <c r="E77" s="480"/>
      <c r="F77" s="291">
        <f t="shared" si="2"/>
        <v>0</v>
      </c>
      <c r="G77" s="292">
        <f t="shared" si="2"/>
        <v>0</v>
      </c>
      <c r="H77" s="296">
        <f t="shared" si="2"/>
        <v>0</v>
      </c>
      <c r="I77" s="242">
        <f t="shared" si="2"/>
        <v>0</v>
      </c>
      <c r="J77" s="188">
        <f t="shared" si="2"/>
        <v>0</v>
      </c>
      <c r="K77" s="144">
        <f t="shared" si="3"/>
        <v>0</v>
      </c>
      <c r="L77" s="288"/>
      <c r="M77" s="590"/>
      <c r="N77" s="194" t="str">
        <f>N16</f>
        <v xml:space="preserve">CCC支店 </v>
      </c>
      <c r="O77" s="236"/>
    </row>
    <row r="78" spans="1:15" ht="14.25">
      <c r="A78" s="290">
        <f t="shared" si="1"/>
        <v>0</v>
      </c>
      <c r="B78" s="478">
        <f t="shared" si="1"/>
        <v>0</v>
      </c>
      <c r="C78" s="479"/>
      <c r="D78" s="479"/>
      <c r="E78" s="480"/>
      <c r="F78" s="291">
        <f t="shared" si="2"/>
        <v>0</v>
      </c>
      <c r="G78" s="292">
        <f t="shared" si="2"/>
        <v>0</v>
      </c>
      <c r="H78" s="296">
        <f t="shared" si="2"/>
        <v>0</v>
      </c>
      <c r="I78" s="242">
        <f t="shared" si="2"/>
        <v>0</v>
      </c>
      <c r="J78" s="188">
        <f t="shared" si="2"/>
        <v>0</v>
      </c>
      <c r="K78" s="144">
        <f t="shared" si="3"/>
        <v>0</v>
      </c>
      <c r="L78" s="288"/>
      <c r="M78" s="297" t="s">
        <v>27</v>
      </c>
      <c r="N78" s="196" t="str">
        <f>N17</f>
        <v>普通</v>
      </c>
      <c r="O78" s="197"/>
    </row>
    <row r="79" spans="1:15" ht="14.25">
      <c r="A79" s="290">
        <f t="shared" si="1"/>
        <v>0</v>
      </c>
      <c r="B79" s="478">
        <f t="shared" si="1"/>
        <v>0</v>
      </c>
      <c r="C79" s="479"/>
      <c r="D79" s="479"/>
      <c r="E79" s="480"/>
      <c r="F79" s="291">
        <f t="shared" si="2"/>
        <v>0</v>
      </c>
      <c r="G79" s="292">
        <f t="shared" si="2"/>
        <v>0</v>
      </c>
      <c r="H79" s="296">
        <f t="shared" si="2"/>
        <v>0</v>
      </c>
      <c r="I79" s="242">
        <f t="shared" si="2"/>
        <v>0</v>
      </c>
      <c r="J79" s="188">
        <f t="shared" si="2"/>
        <v>0</v>
      </c>
      <c r="K79" s="144">
        <f t="shared" si="3"/>
        <v>0</v>
      </c>
      <c r="L79" s="288"/>
      <c r="M79" s="297" t="s">
        <v>24</v>
      </c>
      <c r="N79" s="264">
        <f>N18</f>
        <v>123456789</v>
      </c>
      <c r="O79" s="236"/>
    </row>
    <row r="80" spans="1:15" ht="15" thickBot="1">
      <c r="A80" s="290">
        <f t="shared" si="1"/>
        <v>0</v>
      </c>
      <c r="B80" s="478">
        <f t="shared" si="1"/>
        <v>0</v>
      </c>
      <c r="C80" s="479"/>
      <c r="D80" s="479"/>
      <c r="E80" s="480"/>
      <c r="F80" s="291">
        <f t="shared" si="2"/>
        <v>0</v>
      </c>
      <c r="G80" s="292">
        <f t="shared" si="2"/>
        <v>0</v>
      </c>
      <c r="H80" s="296">
        <f t="shared" si="2"/>
        <v>0</v>
      </c>
      <c r="I80" s="242">
        <f t="shared" si="2"/>
        <v>0</v>
      </c>
      <c r="J80" s="188">
        <f t="shared" si="2"/>
        <v>0</v>
      </c>
      <c r="K80" s="144">
        <f t="shared" si="3"/>
        <v>0</v>
      </c>
      <c r="L80" s="288"/>
      <c r="M80" s="298" t="s">
        <v>25</v>
      </c>
      <c r="N80" s="199" t="str">
        <f>N19</f>
        <v>ｴｰﾋﾞｰｼｰ（ｶ</v>
      </c>
      <c r="O80" s="237"/>
    </row>
    <row r="81" spans="1:15" ht="15" thickBot="1">
      <c r="A81" s="290">
        <f t="shared" si="1"/>
        <v>0</v>
      </c>
      <c r="B81" s="478">
        <f t="shared" si="1"/>
        <v>0</v>
      </c>
      <c r="C81" s="479"/>
      <c r="D81" s="479"/>
      <c r="E81" s="480"/>
      <c r="F81" s="291">
        <f t="shared" si="2"/>
        <v>0</v>
      </c>
      <c r="G81" s="292">
        <f t="shared" si="2"/>
        <v>0</v>
      </c>
      <c r="H81" s="296">
        <f t="shared" si="2"/>
        <v>0</v>
      </c>
      <c r="I81" s="242">
        <f t="shared" si="2"/>
        <v>0</v>
      </c>
      <c r="J81" s="188">
        <f t="shared" si="2"/>
        <v>0</v>
      </c>
      <c r="K81" s="144">
        <f t="shared" si="3"/>
        <v>0</v>
      </c>
      <c r="L81" s="288"/>
      <c r="M81" s="299" t="s">
        <v>51</v>
      </c>
      <c r="N81" s="201"/>
      <c r="O81" s="202"/>
    </row>
    <row r="82" spans="1:15" ht="14.25">
      <c r="A82" s="290">
        <f t="shared" si="1"/>
        <v>0</v>
      </c>
      <c r="B82" s="478">
        <f t="shared" si="1"/>
        <v>0</v>
      </c>
      <c r="C82" s="479"/>
      <c r="D82" s="479"/>
      <c r="E82" s="480"/>
      <c r="F82" s="291">
        <f t="shared" si="2"/>
        <v>0</v>
      </c>
      <c r="G82" s="292">
        <f t="shared" si="2"/>
        <v>0</v>
      </c>
      <c r="H82" s="296">
        <f t="shared" si="2"/>
        <v>0</v>
      </c>
      <c r="I82" s="242">
        <f t="shared" si="2"/>
        <v>0</v>
      </c>
      <c r="J82" s="188">
        <f t="shared" si="2"/>
        <v>0</v>
      </c>
      <c r="K82" s="144">
        <f t="shared" si="3"/>
        <v>0</v>
      </c>
      <c r="L82" s="288"/>
      <c r="M82" s="300" t="s">
        <v>48</v>
      </c>
      <c r="N82" s="483">
        <f>SUMIF(J71:J83,0.08,I71:I83)</f>
        <v>100000</v>
      </c>
      <c r="O82" s="484"/>
    </row>
    <row r="83" spans="1:15" ht="15" thickBot="1">
      <c r="A83" s="301"/>
      <c r="B83" s="302" t="s">
        <v>63</v>
      </c>
      <c r="C83" s="303"/>
      <c r="D83" s="303"/>
      <c r="E83" s="304"/>
      <c r="F83" s="140"/>
      <c r="G83" s="305"/>
      <c r="H83" s="141"/>
      <c r="I83" s="243"/>
      <c r="J83" s="306"/>
      <c r="K83" s="307"/>
      <c r="L83" s="288"/>
      <c r="M83" s="308" t="s">
        <v>17</v>
      </c>
      <c r="N83" s="489">
        <f>ROUNDDOWN(N82*0.08,0)</f>
        <v>8000</v>
      </c>
      <c r="O83" s="490"/>
    </row>
    <row r="84" spans="1:15" ht="14.25">
      <c r="A84" s="172"/>
      <c r="B84" s="172"/>
      <c r="C84" s="172"/>
      <c r="D84" s="172"/>
      <c r="E84" s="172"/>
      <c r="F84" s="172"/>
      <c r="G84" s="172"/>
      <c r="H84" s="309" t="s">
        <v>18</v>
      </c>
      <c r="I84" s="244">
        <f>SUM(I71:I83)</f>
        <v>300000</v>
      </c>
      <c r="J84" s="163"/>
      <c r="K84" s="175"/>
      <c r="L84" s="172"/>
      <c r="M84" s="310" t="s">
        <v>49</v>
      </c>
      <c r="N84" s="472">
        <f>SUMIF(J71:J83,0.1,I71:I83)</f>
        <v>100000</v>
      </c>
      <c r="O84" s="473"/>
    </row>
    <row r="85" spans="1:15" ht="14.25">
      <c r="A85" s="172"/>
      <c r="B85" s="172"/>
      <c r="C85" s="172"/>
      <c r="D85" s="172"/>
      <c r="E85" s="172"/>
      <c r="F85" s="172"/>
      <c r="G85" s="172"/>
      <c r="H85" s="309" t="s">
        <v>17</v>
      </c>
      <c r="I85" s="245">
        <f>SUM(K71:K82)</f>
        <v>18000</v>
      </c>
      <c r="J85" s="172"/>
      <c r="K85" s="172"/>
      <c r="L85" s="172"/>
      <c r="M85" s="311" t="s">
        <v>17</v>
      </c>
      <c r="N85" s="491">
        <f>ROUNDDOWN(N84*0.1,0)</f>
        <v>10000</v>
      </c>
      <c r="O85" s="492"/>
    </row>
    <row r="86" spans="1:15" ht="15" thickBot="1">
      <c r="A86" s="172"/>
      <c r="B86" s="172"/>
      <c r="C86" s="172"/>
      <c r="D86" s="172"/>
      <c r="E86" s="172"/>
      <c r="F86" s="172"/>
      <c r="G86" s="172"/>
      <c r="H86" s="312" t="s">
        <v>19</v>
      </c>
      <c r="I86" s="246">
        <f>SUM(I84:I85)</f>
        <v>318000</v>
      </c>
      <c r="J86" s="172"/>
      <c r="K86" s="172"/>
      <c r="L86" s="313"/>
      <c r="M86" s="314" t="s">
        <v>56</v>
      </c>
      <c r="N86" s="493">
        <f>SUMIF(J71:J83,"非課税",I71:I83)</f>
        <v>100000</v>
      </c>
      <c r="O86" s="494"/>
    </row>
    <row r="87" spans="1:15" ht="14.25">
      <c r="A87" s="172"/>
      <c r="B87" s="172"/>
      <c r="C87" s="172"/>
      <c r="D87" s="172"/>
      <c r="E87" s="172"/>
      <c r="F87" s="583"/>
      <c r="G87" s="584"/>
      <c r="H87" s="315" t="s">
        <v>62</v>
      </c>
      <c r="I87" s="247"/>
      <c r="J87" s="313"/>
      <c r="K87" s="313"/>
      <c r="L87" s="232"/>
      <c r="M87" s="316" t="s">
        <v>53</v>
      </c>
      <c r="N87" s="485">
        <f>N82+N84+N86</f>
        <v>300000</v>
      </c>
      <c r="O87" s="486"/>
    </row>
    <row r="88" spans="1:15" ht="15" thickBot="1">
      <c r="A88" s="231"/>
      <c r="B88" s="231"/>
      <c r="C88" s="231"/>
      <c r="D88" s="231"/>
      <c r="E88" s="231"/>
      <c r="F88" s="231"/>
      <c r="G88" s="317"/>
      <c r="H88" s="312" t="s">
        <v>19</v>
      </c>
      <c r="I88" s="248"/>
      <c r="J88" s="232"/>
      <c r="K88" s="232"/>
      <c r="L88" s="232"/>
      <c r="M88" s="318" t="s">
        <v>54</v>
      </c>
      <c r="N88" s="481">
        <f>N83+N85</f>
        <v>18000</v>
      </c>
      <c r="O88" s="482"/>
    </row>
    <row r="89" spans="1:15" ht="14.25">
      <c r="A89" s="228"/>
      <c r="B89" s="229"/>
      <c r="C89" s="230"/>
      <c r="D89" s="230"/>
      <c r="E89" s="230"/>
      <c r="F89" s="230"/>
      <c r="G89" s="221"/>
      <c r="H89" s="221"/>
      <c r="I89" s="222"/>
      <c r="J89" s="231"/>
      <c r="K89" s="231"/>
      <c r="L89" s="231"/>
      <c r="M89" s="232"/>
      <c r="N89" s="232"/>
      <c r="O89" s="233"/>
    </row>
    <row r="90" spans="1:15" ht="14.25">
      <c r="A90" s="234"/>
      <c r="B90" s="235"/>
      <c r="C90" s="230"/>
      <c r="D90" s="230"/>
      <c r="E90" s="230"/>
      <c r="F90" s="230"/>
      <c r="G90" s="221"/>
      <c r="H90" s="221"/>
      <c r="I90" s="222"/>
      <c r="J90" s="231"/>
      <c r="K90" s="231"/>
      <c r="L90" s="172"/>
      <c r="M90" s="231"/>
      <c r="N90" s="231"/>
      <c r="O90" s="172"/>
    </row>
    <row r="91" spans="1:15" ht="14.25">
      <c r="A91" s="234"/>
      <c r="B91" s="235"/>
      <c r="C91" s="230"/>
      <c r="D91" s="230"/>
      <c r="E91" s="230"/>
      <c r="F91" s="230"/>
      <c r="G91" s="221"/>
      <c r="H91" s="221"/>
      <c r="I91" s="222"/>
      <c r="J91" s="231"/>
      <c r="K91" s="231"/>
      <c r="L91" s="172"/>
      <c r="M91" s="231"/>
      <c r="N91" s="231"/>
      <c r="O91" s="172"/>
    </row>
    <row r="92" spans="1:15" ht="15" thickBot="1">
      <c r="A92" s="234"/>
      <c r="B92" s="235"/>
      <c r="C92" s="230"/>
      <c r="D92" s="230"/>
      <c r="E92" s="230"/>
      <c r="F92" s="230"/>
      <c r="G92" s="221"/>
      <c r="H92" s="221"/>
      <c r="I92" s="222"/>
      <c r="J92" s="231"/>
      <c r="K92" s="231"/>
      <c r="L92" s="172"/>
      <c r="M92" s="231"/>
      <c r="N92" s="231"/>
      <c r="O92" s="172"/>
    </row>
    <row r="93" spans="1:15">
      <c r="A93" s="569" t="s">
        <v>100</v>
      </c>
      <c r="B93" s="569"/>
      <c r="C93" s="569"/>
      <c r="D93" s="569"/>
      <c r="E93" s="569"/>
      <c r="F93" s="569"/>
      <c r="G93" s="569"/>
      <c r="H93" s="172"/>
      <c r="I93" s="162" t="s">
        <v>9</v>
      </c>
      <c r="J93" s="163"/>
      <c r="K93" s="163"/>
      <c r="L93" s="164"/>
      <c r="M93" s="165"/>
      <c r="N93" s="163"/>
      <c r="O93" s="166"/>
    </row>
    <row r="94" spans="1:15" ht="29.25">
      <c r="A94" s="569"/>
      <c r="B94" s="569"/>
      <c r="C94" s="569"/>
      <c r="D94" s="569"/>
      <c r="E94" s="569"/>
      <c r="F94" s="569"/>
      <c r="G94" s="569"/>
      <c r="H94" s="172"/>
      <c r="I94" s="167"/>
      <c r="J94" s="168"/>
      <c r="K94" s="168"/>
      <c r="L94" s="169"/>
      <c r="M94" s="170"/>
      <c r="N94" s="170"/>
      <c r="O94" s="171"/>
    </row>
    <row r="95" spans="1:15">
      <c r="A95" s="569"/>
      <c r="B95" s="569"/>
      <c r="C95" s="569"/>
      <c r="D95" s="569"/>
      <c r="E95" s="569"/>
      <c r="F95" s="569"/>
      <c r="G95" s="569"/>
      <c r="H95" s="172"/>
      <c r="I95" s="570" t="str">
        <f>I64</f>
        <v>東京都新川
ABC株式会社</v>
      </c>
      <c r="J95" s="571"/>
      <c r="K95" s="571"/>
      <c r="L95" s="571"/>
      <c r="M95" s="571"/>
      <c r="N95" s="571"/>
      <c r="O95" s="572"/>
    </row>
    <row r="96" spans="1:15" ht="18.75">
      <c r="A96" s="576"/>
      <c r="B96" s="576"/>
      <c r="C96" s="576"/>
      <c r="D96" s="576"/>
      <c r="E96" s="576"/>
      <c r="F96" s="577">
        <f>F65</f>
        <v>0</v>
      </c>
      <c r="G96" s="577"/>
      <c r="H96" s="578"/>
      <c r="I96" s="570"/>
      <c r="J96" s="571"/>
      <c r="K96" s="571"/>
      <c r="L96" s="571"/>
      <c r="M96" s="571"/>
      <c r="N96" s="571"/>
      <c r="O96" s="572"/>
    </row>
    <row r="97" spans="1:15" ht="29.25">
      <c r="A97" s="283"/>
      <c r="B97" s="283"/>
      <c r="C97" s="283"/>
      <c r="D97" s="283"/>
      <c r="E97" s="283"/>
      <c r="F97" s="577"/>
      <c r="G97" s="577"/>
      <c r="H97" s="578"/>
      <c r="I97" s="570"/>
      <c r="J97" s="571"/>
      <c r="K97" s="571"/>
      <c r="L97" s="571"/>
      <c r="M97" s="571"/>
      <c r="N97" s="571"/>
      <c r="O97" s="572"/>
    </row>
    <row r="98" spans="1:15" ht="18" thickBot="1">
      <c r="A98" s="173"/>
      <c r="B98" s="173"/>
      <c r="C98" s="173"/>
      <c r="D98" s="173"/>
      <c r="E98" s="173"/>
      <c r="F98" s="172"/>
      <c r="G98" s="172"/>
      <c r="H98" s="172"/>
      <c r="I98" s="573"/>
      <c r="J98" s="574"/>
      <c r="K98" s="574"/>
      <c r="L98" s="574"/>
      <c r="M98" s="574"/>
      <c r="N98" s="574"/>
      <c r="O98" s="575"/>
    </row>
    <row r="99" spans="1:15" ht="18" thickBot="1">
      <c r="A99" s="579"/>
      <c r="B99" s="579"/>
      <c r="C99" s="174"/>
      <c r="D99" s="174"/>
      <c r="E99" s="174"/>
      <c r="F99" s="174"/>
      <c r="G99" s="174"/>
      <c r="H99" s="175"/>
      <c r="I99" s="580" t="s">
        <v>47</v>
      </c>
      <c r="J99" s="581"/>
      <c r="K99" s="176"/>
      <c r="L99" s="582" t="str">
        <f>L68</f>
        <v>T1234567890123</v>
      </c>
      <c r="M99" s="514"/>
      <c r="N99" s="514"/>
      <c r="O99" s="515"/>
    </row>
    <row r="100" spans="1:15" ht="14.25" thickBot="1">
      <c r="A100" s="172" t="s">
        <v>38</v>
      </c>
      <c r="B100" s="172"/>
      <c r="C100" s="172"/>
      <c r="D100" s="172"/>
      <c r="E100" s="172"/>
      <c r="F100" s="172"/>
      <c r="G100" s="172"/>
      <c r="H100" s="172"/>
      <c r="I100" s="172"/>
      <c r="J100" s="172"/>
      <c r="K100" s="172"/>
      <c r="L100" s="172"/>
      <c r="M100" s="177" t="s">
        <v>37</v>
      </c>
      <c r="N100" s="177"/>
      <c r="O100" s="172"/>
    </row>
    <row r="101" spans="1:15" ht="14.25">
      <c r="A101" s="178" t="s">
        <v>73</v>
      </c>
      <c r="B101" s="179" t="s">
        <v>74</v>
      </c>
      <c r="C101" s="180"/>
      <c r="D101" s="180"/>
      <c r="E101" s="181"/>
      <c r="F101" s="182" t="s">
        <v>1</v>
      </c>
      <c r="G101" s="179" t="s">
        <v>0</v>
      </c>
      <c r="H101" s="183" t="s">
        <v>2</v>
      </c>
      <c r="I101" s="182" t="s">
        <v>75</v>
      </c>
      <c r="J101" s="239" t="s">
        <v>76</v>
      </c>
      <c r="K101" s="175"/>
      <c r="L101" s="172"/>
      <c r="M101" s="184" t="s">
        <v>77</v>
      </c>
      <c r="N101" s="475">
        <f>N40</f>
        <v>0</v>
      </c>
      <c r="O101" s="476"/>
    </row>
    <row r="102" spans="1:15" ht="14.25">
      <c r="A102" s="249">
        <f>A41</f>
        <v>0</v>
      </c>
      <c r="B102" s="537">
        <f>B41</f>
        <v>0</v>
      </c>
      <c r="C102" s="538"/>
      <c r="D102" s="538"/>
      <c r="E102" s="539"/>
      <c r="F102" s="250">
        <f>F41</f>
        <v>0</v>
      </c>
      <c r="G102" s="251">
        <f>G41</f>
        <v>0</v>
      </c>
      <c r="H102" s="250">
        <f>H41</f>
        <v>0</v>
      </c>
      <c r="I102" s="241">
        <f>I41</f>
        <v>0</v>
      </c>
      <c r="J102" s="185">
        <f>J41</f>
        <v>0</v>
      </c>
      <c r="K102" s="144">
        <f>IF(J102="非課税",0,ROUNDDOWN(I102*J102,0))</f>
        <v>0</v>
      </c>
      <c r="L102" s="186"/>
      <c r="M102" s="187" t="s">
        <v>78</v>
      </c>
      <c r="N102" s="497">
        <f>N41</f>
        <v>0</v>
      </c>
      <c r="O102" s="498"/>
    </row>
    <row r="103" spans="1:15" ht="14.25">
      <c r="A103" s="252">
        <f t="shared" ref="A103:B113" si="4">A42</f>
        <v>0</v>
      </c>
      <c r="B103" s="469">
        <f t="shared" si="4"/>
        <v>0</v>
      </c>
      <c r="C103" s="470"/>
      <c r="D103" s="470"/>
      <c r="E103" s="471"/>
      <c r="F103" s="253">
        <f t="shared" ref="F103:J113" si="5">F42</f>
        <v>0</v>
      </c>
      <c r="G103" s="254">
        <f t="shared" si="5"/>
        <v>0</v>
      </c>
      <c r="H103" s="253">
        <f t="shared" si="5"/>
        <v>0</v>
      </c>
      <c r="I103" s="242">
        <f t="shared" si="5"/>
        <v>0</v>
      </c>
      <c r="J103" s="188">
        <f t="shared" si="5"/>
        <v>0</v>
      </c>
      <c r="K103" s="144">
        <f t="shared" ref="K103:K113" si="6">IF(J103="非課税",0,ROUNDDOWN(I103*J103,0))</f>
        <v>0</v>
      </c>
      <c r="L103" s="186"/>
      <c r="M103" s="189" t="s">
        <v>79</v>
      </c>
      <c r="N103" s="499">
        <f>N42</f>
        <v>0</v>
      </c>
      <c r="O103" s="500"/>
    </row>
    <row r="104" spans="1:15" ht="14.25">
      <c r="A104" s="252">
        <f t="shared" si="4"/>
        <v>0</v>
      </c>
      <c r="B104" s="469">
        <f t="shared" si="4"/>
        <v>0</v>
      </c>
      <c r="C104" s="470"/>
      <c r="D104" s="470"/>
      <c r="E104" s="471"/>
      <c r="F104" s="253">
        <f t="shared" si="5"/>
        <v>0</v>
      </c>
      <c r="G104" s="254">
        <f t="shared" si="5"/>
        <v>0</v>
      </c>
      <c r="H104" s="253">
        <f t="shared" si="5"/>
        <v>0</v>
      </c>
      <c r="I104" s="242">
        <f t="shared" si="5"/>
        <v>0</v>
      </c>
      <c r="J104" s="188">
        <f t="shared" si="5"/>
        <v>0</v>
      </c>
      <c r="K104" s="144">
        <f t="shared" si="6"/>
        <v>0</v>
      </c>
      <c r="L104" s="186"/>
      <c r="M104" s="189" t="s">
        <v>80</v>
      </c>
      <c r="N104" s="499">
        <f>N43</f>
        <v>0</v>
      </c>
      <c r="O104" s="500"/>
    </row>
    <row r="105" spans="1:15" ht="15" thickBot="1">
      <c r="A105" s="252">
        <f t="shared" si="4"/>
        <v>0</v>
      </c>
      <c r="B105" s="469">
        <f t="shared" si="4"/>
        <v>0</v>
      </c>
      <c r="C105" s="470"/>
      <c r="D105" s="470"/>
      <c r="E105" s="471"/>
      <c r="F105" s="253">
        <f t="shared" si="5"/>
        <v>0</v>
      </c>
      <c r="G105" s="254">
        <f t="shared" si="5"/>
        <v>0</v>
      </c>
      <c r="H105" s="253">
        <f t="shared" si="5"/>
        <v>0</v>
      </c>
      <c r="I105" s="242">
        <f t="shared" si="5"/>
        <v>0</v>
      </c>
      <c r="J105" s="188">
        <f t="shared" si="5"/>
        <v>0</v>
      </c>
      <c r="K105" s="144">
        <f t="shared" si="6"/>
        <v>0</v>
      </c>
      <c r="L105" s="186"/>
      <c r="M105" s="190" t="s">
        <v>81</v>
      </c>
      <c r="N105" s="527">
        <f>N44</f>
        <v>0</v>
      </c>
      <c r="O105" s="528"/>
    </row>
    <row r="106" spans="1:15" ht="15" thickBot="1">
      <c r="A106" s="252">
        <f t="shared" si="4"/>
        <v>0</v>
      </c>
      <c r="B106" s="469">
        <f t="shared" si="4"/>
        <v>0</v>
      </c>
      <c r="C106" s="470"/>
      <c r="D106" s="470"/>
      <c r="E106" s="471"/>
      <c r="F106" s="253">
        <f t="shared" si="5"/>
        <v>0</v>
      </c>
      <c r="G106" s="254">
        <f t="shared" si="5"/>
        <v>0</v>
      </c>
      <c r="H106" s="253">
        <f t="shared" si="5"/>
        <v>0</v>
      </c>
      <c r="I106" s="242">
        <f t="shared" si="5"/>
        <v>0</v>
      </c>
      <c r="J106" s="188">
        <f t="shared" si="5"/>
        <v>0</v>
      </c>
      <c r="K106" s="144">
        <f t="shared" si="6"/>
        <v>0</v>
      </c>
      <c r="L106" s="186"/>
      <c r="M106" s="191" t="s">
        <v>36</v>
      </c>
      <c r="N106" s="170"/>
      <c r="O106" s="192"/>
    </row>
    <row r="107" spans="1:15" ht="14.25">
      <c r="A107" s="252">
        <f t="shared" si="4"/>
        <v>0</v>
      </c>
      <c r="B107" s="469">
        <f t="shared" si="4"/>
        <v>0</v>
      </c>
      <c r="C107" s="470"/>
      <c r="D107" s="470"/>
      <c r="E107" s="471"/>
      <c r="F107" s="253">
        <f t="shared" si="5"/>
        <v>0</v>
      </c>
      <c r="G107" s="254">
        <f t="shared" si="5"/>
        <v>0</v>
      </c>
      <c r="H107" s="255">
        <f t="shared" si="5"/>
        <v>0</v>
      </c>
      <c r="I107" s="242">
        <f t="shared" si="5"/>
        <v>0</v>
      </c>
      <c r="J107" s="188">
        <f t="shared" si="5"/>
        <v>0</v>
      </c>
      <c r="K107" s="144">
        <f t="shared" si="6"/>
        <v>0</v>
      </c>
      <c r="L107" s="186"/>
      <c r="M107" s="567" t="s">
        <v>82</v>
      </c>
      <c r="N107" s="193">
        <f>N46</f>
        <v>0</v>
      </c>
      <c r="O107" s="238"/>
    </row>
    <row r="108" spans="1:15" ht="14.25">
      <c r="A108" s="252">
        <f t="shared" si="4"/>
        <v>0</v>
      </c>
      <c r="B108" s="469">
        <f t="shared" si="4"/>
        <v>0</v>
      </c>
      <c r="C108" s="470"/>
      <c r="D108" s="470"/>
      <c r="E108" s="471"/>
      <c r="F108" s="253">
        <f t="shared" si="5"/>
        <v>0</v>
      </c>
      <c r="G108" s="254">
        <f t="shared" si="5"/>
        <v>0</v>
      </c>
      <c r="H108" s="255">
        <f t="shared" si="5"/>
        <v>0</v>
      </c>
      <c r="I108" s="242">
        <f t="shared" si="5"/>
        <v>0</v>
      </c>
      <c r="J108" s="188">
        <f t="shared" si="5"/>
        <v>0</v>
      </c>
      <c r="K108" s="144">
        <f t="shared" si="6"/>
        <v>0</v>
      </c>
      <c r="L108" s="186"/>
      <c r="M108" s="568"/>
      <c r="N108" s="194">
        <f>N47</f>
        <v>0</v>
      </c>
      <c r="O108" s="236"/>
    </row>
    <row r="109" spans="1:15" ht="14.25">
      <c r="A109" s="252">
        <f t="shared" si="4"/>
        <v>0</v>
      </c>
      <c r="B109" s="469">
        <f t="shared" si="4"/>
        <v>0</v>
      </c>
      <c r="C109" s="470"/>
      <c r="D109" s="470"/>
      <c r="E109" s="471"/>
      <c r="F109" s="253">
        <f t="shared" si="5"/>
        <v>0</v>
      </c>
      <c r="G109" s="254">
        <f t="shared" si="5"/>
        <v>0</v>
      </c>
      <c r="H109" s="255">
        <f t="shared" si="5"/>
        <v>0</v>
      </c>
      <c r="I109" s="242">
        <f t="shared" si="5"/>
        <v>0</v>
      </c>
      <c r="J109" s="188">
        <f t="shared" si="5"/>
        <v>0</v>
      </c>
      <c r="K109" s="144">
        <f t="shared" si="6"/>
        <v>0</v>
      </c>
      <c r="L109" s="186"/>
      <c r="M109" s="195" t="s">
        <v>83</v>
      </c>
      <c r="N109" s="196">
        <f>N48</f>
        <v>0</v>
      </c>
      <c r="O109" s="197"/>
    </row>
    <row r="110" spans="1:15" ht="14.25">
      <c r="A110" s="252">
        <f t="shared" si="4"/>
        <v>0</v>
      </c>
      <c r="B110" s="469">
        <f t="shared" si="4"/>
        <v>0</v>
      </c>
      <c r="C110" s="470"/>
      <c r="D110" s="470"/>
      <c r="E110" s="471"/>
      <c r="F110" s="253">
        <f t="shared" si="5"/>
        <v>0</v>
      </c>
      <c r="G110" s="254">
        <f t="shared" si="5"/>
        <v>0</v>
      </c>
      <c r="H110" s="255">
        <f t="shared" si="5"/>
        <v>0</v>
      </c>
      <c r="I110" s="242">
        <f t="shared" si="5"/>
        <v>0</v>
      </c>
      <c r="J110" s="188">
        <f t="shared" si="5"/>
        <v>0</v>
      </c>
      <c r="K110" s="144">
        <f t="shared" si="6"/>
        <v>0</v>
      </c>
      <c r="L110" s="186"/>
      <c r="M110" s="195" t="s">
        <v>84</v>
      </c>
      <c r="N110" s="264">
        <f>N49</f>
        <v>0</v>
      </c>
      <c r="O110" s="236"/>
    </row>
    <row r="111" spans="1:15" ht="15" thickBot="1">
      <c r="A111" s="252">
        <f t="shared" si="4"/>
        <v>0</v>
      </c>
      <c r="B111" s="469">
        <f t="shared" si="4"/>
        <v>0</v>
      </c>
      <c r="C111" s="470"/>
      <c r="D111" s="470"/>
      <c r="E111" s="471"/>
      <c r="F111" s="253">
        <f t="shared" si="5"/>
        <v>0</v>
      </c>
      <c r="G111" s="254">
        <f t="shared" si="5"/>
        <v>0</v>
      </c>
      <c r="H111" s="255">
        <f t="shared" si="5"/>
        <v>0</v>
      </c>
      <c r="I111" s="242">
        <f t="shared" si="5"/>
        <v>0</v>
      </c>
      <c r="J111" s="188">
        <f t="shared" si="5"/>
        <v>0</v>
      </c>
      <c r="K111" s="144">
        <f t="shared" si="6"/>
        <v>0</v>
      </c>
      <c r="L111" s="186"/>
      <c r="M111" s="198" t="s">
        <v>85</v>
      </c>
      <c r="N111" s="199">
        <f>N50</f>
        <v>0</v>
      </c>
      <c r="O111" s="237"/>
    </row>
    <row r="112" spans="1:15" ht="15" thickBot="1">
      <c r="A112" s="252">
        <f t="shared" si="4"/>
        <v>0</v>
      </c>
      <c r="B112" s="469">
        <f t="shared" si="4"/>
        <v>0</v>
      </c>
      <c r="C112" s="470"/>
      <c r="D112" s="470"/>
      <c r="E112" s="471"/>
      <c r="F112" s="253">
        <f t="shared" si="5"/>
        <v>0</v>
      </c>
      <c r="G112" s="254">
        <f t="shared" si="5"/>
        <v>0</v>
      </c>
      <c r="H112" s="255">
        <f t="shared" si="5"/>
        <v>0</v>
      </c>
      <c r="I112" s="242">
        <f t="shared" si="5"/>
        <v>0</v>
      </c>
      <c r="J112" s="188">
        <f t="shared" si="5"/>
        <v>0</v>
      </c>
      <c r="K112" s="144">
        <f t="shared" si="6"/>
        <v>0</v>
      </c>
      <c r="L112" s="186"/>
      <c r="M112" s="200" t="s">
        <v>86</v>
      </c>
      <c r="N112" s="201"/>
      <c r="O112" s="202"/>
    </row>
    <row r="113" spans="1:15" ht="14.25">
      <c r="A113" s="252">
        <f t="shared" si="4"/>
        <v>0</v>
      </c>
      <c r="B113" s="469">
        <f t="shared" si="4"/>
        <v>0</v>
      </c>
      <c r="C113" s="470"/>
      <c r="D113" s="470"/>
      <c r="E113" s="471"/>
      <c r="F113" s="253">
        <f t="shared" si="5"/>
        <v>0</v>
      </c>
      <c r="G113" s="254">
        <f t="shared" si="5"/>
        <v>0</v>
      </c>
      <c r="H113" s="255">
        <f t="shared" si="5"/>
        <v>0</v>
      </c>
      <c r="I113" s="242">
        <f t="shared" si="5"/>
        <v>0</v>
      </c>
      <c r="J113" s="188">
        <f t="shared" si="5"/>
        <v>0</v>
      </c>
      <c r="K113" s="144">
        <f t="shared" si="6"/>
        <v>0</v>
      </c>
      <c r="L113" s="186"/>
      <c r="M113" s="203" t="s">
        <v>87</v>
      </c>
      <c r="N113" s="483">
        <f>SUMIF(J102:J114,0.08,I102:I114)</f>
        <v>0</v>
      </c>
      <c r="O113" s="484"/>
    </row>
    <row r="114" spans="1:15" ht="15" thickBot="1">
      <c r="A114" s="256"/>
      <c r="B114" s="204" t="s">
        <v>88</v>
      </c>
      <c r="C114" s="257"/>
      <c r="D114" s="257"/>
      <c r="E114" s="258"/>
      <c r="F114" s="259"/>
      <c r="G114" s="260"/>
      <c r="H114" s="261"/>
      <c r="I114" s="243"/>
      <c r="J114" s="205"/>
      <c r="K114" s="206"/>
      <c r="L114" s="186"/>
      <c r="M114" s="207" t="s">
        <v>89</v>
      </c>
      <c r="N114" s="489">
        <f>ROUNDDOWN(N113*0.08,0)</f>
        <v>0</v>
      </c>
      <c r="O114" s="490"/>
    </row>
    <row r="115" spans="1:15" ht="14.25">
      <c r="A115" s="192"/>
      <c r="B115" s="192"/>
      <c r="C115" s="192"/>
      <c r="D115" s="192"/>
      <c r="E115" s="192"/>
      <c r="F115" s="192"/>
      <c r="G115" s="192"/>
      <c r="H115" s="208" t="s">
        <v>90</v>
      </c>
      <c r="I115" s="244">
        <f>SUM(I102:I114)</f>
        <v>0</v>
      </c>
      <c r="J115" s="209"/>
      <c r="K115" s="170"/>
      <c r="L115" s="192"/>
      <c r="M115" s="210" t="s">
        <v>91</v>
      </c>
      <c r="N115" s="472">
        <f>SUMIF(J102:J114,0.1,I102:I114)</f>
        <v>0</v>
      </c>
      <c r="O115" s="473"/>
    </row>
    <row r="116" spans="1:15" ht="14.25">
      <c r="A116" s="192"/>
      <c r="B116" s="192"/>
      <c r="C116" s="192"/>
      <c r="D116" s="192"/>
      <c r="E116" s="192"/>
      <c r="F116" s="192"/>
      <c r="G116" s="192"/>
      <c r="H116" s="208" t="s">
        <v>89</v>
      </c>
      <c r="I116" s="245">
        <f>SUM(K102:K113)</f>
        <v>0</v>
      </c>
      <c r="J116" s="192"/>
      <c r="K116" s="192"/>
      <c r="L116" s="192"/>
      <c r="M116" s="211" t="s">
        <v>89</v>
      </c>
      <c r="N116" s="491">
        <f>ROUNDDOWN(N115*0.1,0)</f>
        <v>0</v>
      </c>
      <c r="O116" s="492"/>
    </row>
    <row r="117" spans="1:15" ht="15" thickBot="1">
      <c r="A117" s="192"/>
      <c r="B117" s="192"/>
      <c r="C117" s="192"/>
      <c r="D117" s="192"/>
      <c r="E117" s="192"/>
      <c r="F117" s="192"/>
      <c r="G117" s="192"/>
      <c r="H117" s="212" t="s">
        <v>92</v>
      </c>
      <c r="I117" s="246">
        <f>SUM(I115:I116)</f>
        <v>0</v>
      </c>
      <c r="J117" s="192"/>
      <c r="K117" s="192"/>
      <c r="L117" s="213"/>
      <c r="M117" s="214" t="s">
        <v>64</v>
      </c>
      <c r="N117" s="493">
        <f>SUMIF(J102:J114,"非課税",I102:I114)</f>
        <v>0</v>
      </c>
      <c r="O117" s="494"/>
    </row>
    <row r="118" spans="1:15" ht="14.25">
      <c r="A118" s="192"/>
      <c r="B118" s="192"/>
      <c r="C118" s="192"/>
      <c r="D118" s="192"/>
      <c r="E118" s="192"/>
      <c r="F118" s="501"/>
      <c r="G118" s="502"/>
      <c r="H118" s="215" t="s">
        <v>102</v>
      </c>
      <c r="I118" s="262"/>
      <c r="J118" s="213"/>
      <c r="K118" s="213"/>
      <c r="L118" s="216"/>
      <c r="M118" s="217" t="s">
        <v>93</v>
      </c>
      <c r="N118" s="485">
        <f>N113+N115+N117</f>
        <v>0</v>
      </c>
      <c r="O118" s="486"/>
    </row>
    <row r="119" spans="1:15" ht="15" thickBot="1">
      <c r="A119" s="218"/>
      <c r="B119" s="218"/>
      <c r="C119" s="218"/>
      <c r="D119" s="218"/>
      <c r="E119" s="218"/>
      <c r="F119" s="218"/>
      <c r="G119" s="219"/>
      <c r="H119" s="212" t="s">
        <v>92</v>
      </c>
      <c r="I119" s="263"/>
      <c r="J119" s="216"/>
      <c r="K119" s="216"/>
      <c r="L119" s="216"/>
      <c r="M119" s="220" t="s">
        <v>94</v>
      </c>
      <c r="N119" s="481">
        <f>N114+N116</f>
        <v>0</v>
      </c>
      <c r="O119" s="482"/>
    </row>
    <row r="120" spans="1:15" ht="14.25">
      <c r="A120" s="384"/>
      <c r="B120" s="385"/>
      <c r="C120" s="381"/>
      <c r="D120" s="381"/>
      <c r="E120" s="381"/>
      <c r="F120" s="381"/>
      <c r="G120" s="382"/>
      <c r="H120" s="382"/>
      <c r="I120" s="143"/>
      <c r="J120" s="161"/>
      <c r="K120" s="161"/>
      <c r="M120" s="161"/>
      <c r="N120" s="161"/>
    </row>
  </sheetData>
  <customSheetViews>
    <customSheetView guid="{3912B83C-AA90-4494-8070-0436BD1CF478}" showGridLines="0" zeroValues="0" hiddenColumns="1">
      <selection activeCell="D12" sqref="D12"/>
      <pageMargins left="0.59055118110236227" right="0.59055118110236227" top="0.78740157480314965" bottom="0.19685039370078741" header="0.31496062992125984" footer="0.51181102362204722"/>
      <printOptions horizontalCentered="1"/>
      <pageSetup paperSize="9" fitToWidth="0" fitToHeight="0" orientation="landscape" verticalDpi="240" r:id="rId1"/>
      <headerFooter alignWithMargins="0"/>
    </customSheetView>
  </customSheetViews>
  <mergeCells count="99">
    <mergeCell ref="M15:M16"/>
    <mergeCell ref="B18:E18"/>
    <mergeCell ref="B19:E19"/>
    <mergeCell ref="I7:J7"/>
    <mergeCell ref="L7:O7"/>
    <mergeCell ref="N13:O13"/>
    <mergeCell ref="N9:O9"/>
    <mergeCell ref="B15:E15"/>
    <mergeCell ref="B16:E16"/>
    <mergeCell ref="F4:H5"/>
    <mergeCell ref="B17:E17"/>
    <mergeCell ref="C7:G7"/>
    <mergeCell ref="A7:B7"/>
    <mergeCell ref="B10:E10"/>
    <mergeCell ref="B11:E11"/>
    <mergeCell ref="N21:O21"/>
    <mergeCell ref="B14:E14"/>
    <mergeCell ref="N22:O22"/>
    <mergeCell ref="F1:H3"/>
    <mergeCell ref="B20:E20"/>
    <mergeCell ref="B21:E21"/>
    <mergeCell ref="A1:E3"/>
    <mergeCell ref="A4:E5"/>
    <mergeCell ref="N10:O10"/>
    <mergeCell ref="N11:O11"/>
    <mergeCell ref="N12:O12"/>
    <mergeCell ref="I68:J68"/>
    <mergeCell ref="L68:O68"/>
    <mergeCell ref="N70:O70"/>
    <mergeCell ref="N26:O26"/>
    <mergeCell ref="N23:O23"/>
    <mergeCell ref="N24:O24"/>
    <mergeCell ref="N25:O25"/>
    <mergeCell ref="B71:E71"/>
    <mergeCell ref="N71:O71"/>
    <mergeCell ref="A24:G27"/>
    <mergeCell ref="N27:O27"/>
    <mergeCell ref="A62:G64"/>
    <mergeCell ref="I64:O67"/>
    <mergeCell ref="A65:E65"/>
    <mergeCell ref="F65:H66"/>
    <mergeCell ref="B72:E72"/>
    <mergeCell ref="N72:O72"/>
    <mergeCell ref="B73:E73"/>
    <mergeCell ref="N73:O73"/>
    <mergeCell ref="N82:O82"/>
    <mergeCell ref="B74:E74"/>
    <mergeCell ref="N74:O74"/>
    <mergeCell ref="B75:E75"/>
    <mergeCell ref="B76:E76"/>
    <mergeCell ref="M76:M77"/>
    <mergeCell ref="B77:E77"/>
    <mergeCell ref="N84:O84"/>
    <mergeCell ref="N85:O85"/>
    <mergeCell ref="N86:O86"/>
    <mergeCell ref="F87:G87"/>
    <mergeCell ref="N87:O87"/>
    <mergeCell ref="B78:E78"/>
    <mergeCell ref="B79:E79"/>
    <mergeCell ref="B80:E80"/>
    <mergeCell ref="B81:E81"/>
    <mergeCell ref="B82:E82"/>
    <mergeCell ref="N104:O104"/>
    <mergeCell ref="A93:G95"/>
    <mergeCell ref="I95:O98"/>
    <mergeCell ref="A96:E96"/>
    <mergeCell ref="F96:H97"/>
    <mergeCell ref="A99:B99"/>
    <mergeCell ref="I99:J99"/>
    <mergeCell ref="L99:O99"/>
    <mergeCell ref="N101:O101"/>
    <mergeCell ref="N105:O105"/>
    <mergeCell ref="B106:E106"/>
    <mergeCell ref="B107:E107"/>
    <mergeCell ref="M107:M108"/>
    <mergeCell ref="B108:E108"/>
    <mergeCell ref="B102:E102"/>
    <mergeCell ref="N102:O102"/>
    <mergeCell ref="B103:E103"/>
    <mergeCell ref="N103:O103"/>
    <mergeCell ref="B104:E104"/>
    <mergeCell ref="F118:G118"/>
    <mergeCell ref="N118:O118"/>
    <mergeCell ref="B109:E109"/>
    <mergeCell ref="B110:E110"/>
    <mergeCell ref="B111:E111"/>
    <mergeCell ref="B112:E112"/>
    <mergeCell ref="B113:E113"/>
    <mergeCell ref="N113:O113"/>
    <mergeCell ref="B105:E105"/>
    <mergeCell ref="N88:O88"/>
    <mergeCell ref="N83:O83"/>
    <mergeCell ref="I3:N6"/>
    <mergeCell ref="O3:O6"/>
    <mergeCell ref="N119:O119"/>
    <mergeCell ref="N114:O114"/>
    <mergeCell ref="N115:O115"/>
    <mergeCell ref="N116:O116"/>
    <mergeCell ref="N117:O117"/>
  </mergeCells>
  <phoneticPr fontId="2"/>
  <dataValidations count="3">
    <dataValidation type="list" allowBlank="1" showInputMessage="1" showErrorMessage="1" sqref="N78 N17">
      <formula1>"普通,当座"</formula1>
    </dataValidation>
    <dataValidation type="list" allowBlank="1" showInputMessage="1" showErrorMessage="1" sqref="J10:J11">
      <formula1>"10%,8%,非課税"</formula1>
    </dataValidation>
    <dataValidation type="list" allowBlank="1" showInputMessage="1" showErrorMessage="1" sqref="J12:J21">
      <formula1>"10%,8％,非課税"</formula1>
    </dataValidation>
  </dataValidations>
  <printOptions horizontalCentered="1" gridLinesSet="0"/>
  <pageMargins left="0.59055118110236227" right="0.59055118110236227" top="0.78740157480314965" bottom="0.19685039370078741" header="0.31496062992125984" footer="0.51181102362204722"/>
  <pageSetup paperSize="9" fitToWidth="0" fitToHeight="0" orientation="landscape" verticalDpi="240" r:id="rId2"/>
  <headerFooter alignWithMargins="0"/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/>
  </sheetPr>
  <dimension ref="A1:G28"/>
  <sheetViews>
    <sheetView showGridLines="0" showZeros="0" zoomScaleNormal="100" workbookViewId="0">
      <selection activeCell="B8" sqref="B8"/>
    </sheetView>
  </sheetViews>
  <sheetFormatPr defaultRowHeight="13.5"/>
  <cols>
    <col min="1" max="1" width="7.625" style="1" customWidth="1"/>
    <col min="2" max="2" width="34.625" style="1" customWidth="1"/>
    <col min="3" max="3" width="16.625" style="1" customWidth="1"/>
    <col min="4" max="4" width="4.625" style="1" customWidth="1"/>
    <col min="5" max="5" width="12.75" style="1" customWidth="1"/>
    <col min="6" max="6" width="19.375" style="1" customWidth="1"/>
    <col min="7" max="7" width="35.625" style="1" customWidth="1"/>
    <col min="8" max="16384" width="9" style="1"/>
  </cols>
  <sheetData>
    <row r="1" spans="1:7" ht="20.100000000000001" customHeight="1">
      <c r="A1" s="618" t="s">
        <v>34</v>
      </c>
      <c r="B1" s="618"/>
      <c r="C1" s="618"/>
      <c r="D1" s="618"/>
      <c r="E1" s="41"/>
      <c r="F1" s="41"/>
      <c r="G1" s="394">
        <v>45163</v>
      </c>
    </row>
    <row r="2" spans="1:7" ht="6" customHeight="1" thickBot="1">
      <c r="A2" s="618"/>
      <c r="B2" s="618"/>
      <c r="C2" s="618"/>
      <c r="D2" s="618"/>
      <c r="E2" s="60"/>
      <c r="F2" s="61"/>
      <c r="G2" s="61"/>
    </row>
    <row r="3" spans="1:7" ht="19.5" customHeight="1">
      <c r="A3" s="618"/>
      <c r="B3" s="618"/>
      <c r="C3" s="618"/>
      <c r="D3" s="618"/>
      <c r="E3" s="37" t="s">
        <v>9</v>
      </c>
      <c r="F3" s="39"/>
      <c r="G3" s="62"/>
    </row>
    <row r="4" spans="1:7" ht="19.5" customHeight="1">
      <c r="A4" s="618"/>
      <c r="B4" s="618"/>
      <c r="C4" s="618"/>
      <c r="D4" s="618"/>
      <c r="E4" s="550" t="s">
        <v>118</v>
      </c>
      <c r="F4" s="551"/>
      <c r="G4" s="563"/>
    </row>
    <row r="5" spans="1:7" ht="19.5" customHeight="1">
      <c r="A5" s="618"/>
      <c r="B5" s="618"/>
      <c r="C5" s="618"/>
      <c r="D5" s="618"/>
      <c r="E5" s="550"/>
      <c r="F5" s="551"/>
      <c r="G5" s="563"/>
    </row>
    <row r="6" spans="1:7" ht="19.5" customHeight="1">
      <c r="A6" s="565" t="s">
        <v>122</v>
      </c>
      <c r="B6" s="565"/>
      <c r="C6" s="172"/>
      <c r="D6" s="8"/>
      <c r="E6" s="550"/>
      <c r="F6" s="551"/>
      <c r="G6" s="563"/>
    </row>
    <row r="7" spans="1:7" ht="19.5" customHeight="1" thickBot="1">
      <c r="A7" s="170"/>
      <c r="B7" s="566" t="s">
        <v>123</v>
      </c>
      <c r="C7" s="566"/>
      <c r="E7" s="552"/>
      <c r="F7" s="553"/>
      <c r="G7" s="564"/>
    </row>
    <row r="8" spans="1:7" ht="10.5" customHeight="1" thickBot="1"/>
    <row r="9" spans="1:7" ht="20.100000000000001" customHeight="1">
      <c r="A9" s="56" t="s">
        <v>12</v>
      </c>
      <c r="B9" s="3" t="s">
        <v>112</v>
      </c>
      <c r="C9" s="3" t="s">
        <v>1</v>
      </c>
      <c r="D9" s="57" t="s">
        <v>0</v>
      </c>
      <c r="E9" s="3" t="s">
        <v>2</v>
      </c>
      <c r="F9" s="4" t="s">
        <v>75</v>
      </c>
      <c r="G9" s="58" t="s">
        <v>14</v>
      </c>
    </row>
    <row r="10" spans="1:7" ht="20.100000000000001" customHeight="1">
      <c r="A10" s="150">
        <v>45139</v>
      </c>
      <c r="B10" s="151" t="s">
        <v>70</v>
      </c>
      <c r="C10" s="158">
        <v>100</v>
      </c>
      <c r="D10" s="152" t="s">
        <v>55</v>
      </c>
      <c r="E10" s="391">
        <v>1000</v>
      </c>
      <c r="F10" s="449">
        <f>ROUNDDOWN(C10*E10,0)</f>
        <v>100000</v>
      </c>
      <c r="G10" s="451"/>
    </row>
    <row r="11" spans="1:7" ht="20.100000000000001" customHeight="1">
      <c r="A11" s="150">
        <v>45140</v>
      </c>
      <c r="B11" s="151" t="s">
        <v>66</v>
      </c>
      <c r="C11" s="159">
        <v>100</v>
      </c>
      <c r="D11" s="153" t="s">
        <v>50</v>
      </c>
      <c r="E11" s="391">
        <v>1000</v>
      </c>
      <c r="F11" s="449">
        <f t="shared" ref="F11:F26" si="0">ROUNDDOWN(C11*E11,0)</f>
        <v>100000</v>
      </c>
      <c r="G11" s="452" t="s">
        <v>72</v>
      </c>
    </row>
    <row r="12" spans="1:7" ht="20.100000000000001" customHeight="1">
      <c r="A12" s="150">
        <v>45141</v>
      </c>
      <c r="B12" s="151" t="s">
        <v>68</v>
      </c>
      <c r="C12" s="159">
        <v>100</v>
      </c>
      <c r="D12" s="153" t="s">
        <v>106</v>
      </c>
      <c r="E12" s="391">
        <v>1000</v>
      </c>
      <c r="F12" s="449">
        <f t="shared" si="0"/>
        <v>100000</v>
      </c>
      <c r="G12" s="452" t="s">
        <v>56</v>
      </c>
    </row>
    <row r="13" spans="1:7" ht="20.100000000000001" customHeight="1">
      <c r="A13" s="150"/>
      <c r="B13" s="151"/>
      <c r="C13" s="149"/>
      <c r="D13" s="153"/>
      <c r="E13" s="391"/>
      <c r="F13" s="449">
        <f t="shared" si="0"/>
        <v>0</v>
      </c>
      <c r="G13" s="452"/>
    </row>
    <row r="14" spans="1:7" ht="20.100000000000001" customHeight="1">
      <c r="A14" s="150"/>
      <c r="B14" s="151"/>
      <c r="C14" s="149"/>
      <c r="D14" s="153"/>
      <c r="E14" s="391"/>
      <c r="F14" s="33">
        <f t="shared" si="0"/>
        <v>0</v>
      </c>
      <c r="G14" s="452"/>
    </row>
    <row r="15" spans="1:7" ht="20.100000000000001" customHeight="1">
      <c r="A15" s="150"/>
      <c r="B15" s="151"/>
      <c r="C15" s="149"/>
      <c r="D15" s="153"/>
      <c r="E15" s="391"/>
      <c r="F15" s="33">
        <f t="shared" si="0"/>
        <v>0</v>
      </c>
      <c r="G15" s="452"/>
    </row>
    <row r="16" spans="1:7" ht="20.100000000000001" customHeight="1">
      <c r="A16" s="150"/>
      <c r="B16" s="151"/>
      <c r="C16" s="149"/>
      <c r="D16" s="153"/>
      <c r="E16" s="391"/>
      <c r="F16" s="33">
        <f t="shared" si="0"/>
        <v>0</v>
      </c>
      <c r="G16" s="452"/>
    </row>
    <row r="17" spans="1:7" ht="20.100000000000001" customHeight="1">
      <c r="A17" s="150"/>
      <c r="B17" s="151"/>
      <c r="C17" s="149"/>
      <c r="D17" s="153"/>
      <c r="E17" s="391"/>
      <c r="F17" s="33">
        <f t="shared" si="0"/>
        <v>0</v>
      </c>
      <c r="G17" s="452"/>
    </row>
    <row r="18" spans="1:7" ht="20.100000000000001" customHeight="1">
      <c r="A18" s="150"/>
      <c r="B18" s="151"/>
      <c r="C18" s="149"/>
      <c r="D18" s="153"/>
      <c r="E18" s="391"/>
      <c r="F18" s="33">
        <f t="shared" si="0"/>
        <v>0</v>
      </c>
      <c r="G18" s="452"/>
    </row>
    <row r="19" spans="1:7" ht="20.100000000000001" customHeight="1">
      <c r="A19" s="150"/>
      <c r="B19" s="151"/>
      <c r="C19" s="149"/>
      <c r="D19" s="153"/>
      <c r="E19" s="391"/>
      <c r="F19" s="33">
        <f t="shared" si="0"/>
        <v>0</v>
      </c>
      <c r="G19" s="452"/>
    </row>
    <row r="20" spans="1:7" ht="20.100000000000001" customHeight="1">
      <c r="A20" s="150"/>
      <c r="B20" s="151"/>
      <c r="C20" s="149"/>
      <c r="D20" s="153"/>
      <c r="E20" s="391"/>
      <c r="F20" s="33">
        <f t="shared" si="0"/>
        <v>0</v>
      </c>
      <c r="G20" s="452"/>
    </row>
    <row r="21" spans="1:7" ht="20.100000000000001" customHeight="1">
      <c r="A21" s="150"/>
      <c r="B21" s="151"/>
      <c r="C21" s="149"/>
      <c r="D21" s="153"/>
      <c r="E21" s="391"/>
      <c r="F21" s="33">
        <f t="shared" si="0"/>
        <v>0</v>
      </c>
      <c r="G21" s="452"/>
    </row>
    <row r="22" spans="1:7" ht="20.100000000000001" customHeight="1">
      <c r="A22" s="150"/>
      <c r="B22" s="151"/>
      <c r="C22" s="149"/>
      <c r="D22" s="153"/>
      <c r="E22" s="391"/>
      <c r="F22" s="33">
        <f t="shared" si="0"/>
        <v>0</v>
      </c>
      <c r="G22" s="452"/>
    </row>
    <row r="23" spans="1:7" ht="20.100000000000001" customHeight="1">
      <c r="A23" s="150"/>
      <c r="B23" s="151"/>
      <c r="C23" s="149"/>
      <c r="D23" s="153"/>
      <c r="E23" s="391"/>
      <c r="F23" s="33">
        <f t="shared" si="0"/>
        <v>0</v>
      </c>
      <c r="G23" s="452"/>
    </row>
    <row r="24" spans="1:7" ht="20.100000000000001" customHeight="1">
      <c r="A24" s="150"/>
      <c r="B24" s="151"/>
      <c r="C24" s="149"/>
      <c r="D24" s="153"/>
      <c r="E24" s="391"/>
      <c r="F24" s="33">
        <f t="shared" si="0"/>
        <v>0</v>
      </c>
      <c r="G24" s="452"/>
    </row>
    <row r="25" spans="1:7" ht="20.100000000000001" customHeight="1">
      <c r="A25" s="150"/>
      <c r="B25" s="151"/>
      <c r="C25" s="149"/>
      <c r="D25" s="153"/>
      <c r="E25" s="391"/>
      <c r="F25" s="33">
        <f t="shared" si="0"/>
        <v>0</v>
      </c>
      <c r="G25" s="452"/>
    </row>
    <row r="26" spans="1:7" ht="20.100000000000001" customHeight="1" thickBot="1">
      <c r="A26" s="154"/>
      <c r="B26" s="155"/>
      <c r="C26" s="156"/>
      <c r="D26" s="157"/>
      <c r="E26" s="391"/>
      <c r="F26" s="33">
        <f t="shared" si="0"/>
        <v>0</v>
      </c>
      <c r="G26" s="452"/>
    </row>
    <row r="27" spans="1:7" ht="20.100000000000001" customHeight="1">
      <c r="A27" s="73" t="s">
        <v>95</v>
      </c>
      <c r="B27" s="73"/>
      <c r="C27" s="10"/>
      <c r="D27" s="59"/>
      <c r="E27" s="71" t="s">
        <v>43</v>
      </c>
      <c r="F27" s="390">
        <f>SUM(F10:F26)</f>
        <v>300000</v>
      </c>
      <c r="G27" s="74"/>
    </row>
    <row r="28" spans="1:7" ht="20.100000000000001" customHeight="1" thickBot="1">
      <c r="B28" s="69"/>
      <c r="D28" s="70"/>
      <c r="E28" s="72" t="s">
        <v>19</v>
      </c>
      <c r="F28" s="456">
        <v>300000</v>
      </c>
      <c r="G28" s="454" t="s">
        <v>44</v>
      </c>
    </row>
  </sheetData>
  <customSheetViews>
    <customSheetView guid="{3912B83C-AA90-4494-8070-0436BD1CF478}" showGridLines="0" zeroValues="0">
      <selection activeCell="C15" sqref="C15"/>
      <pageMargins left="0.59055118110236227" right="0.59055118110236227" top="0.78740157480314965" bottom="0.19685039370078741" header="0.31496062992125984" footer="0.51181102362204722"/>
      <printOptions horizontalCentered="1"/>
      <pageSetup paperSize="9" orientation="landscape" horizontalDpi="240" verticalDpi="240" r:id="rId1"/>
      <headerFooter alignWithMargins="0"/>
    </customSheetView>
  </customSheetViews>
  <mergeCells count="4">
    <mergeCell ref="A1:D5"/>
    <mergeCell ref="E4:G7"/>
    <mergeCell ref="A6:B6"/>
    <mergeCell ref="B7:C7"/>
  </mergeCells>
  <phoneticPr fontId="2"/>
  <printOptions horizontalCentered="1" gridLinesSet="0"/>
  <pageMargins left="0.59055118110236227" right="0.59055118110236227" top="0.78740157480314965" bottom="0.19685039370078741" header="0.31496062992125984" footer="0.51181102362204722"/>
  <pageSetup paperSize="9" orientation="landscape" horizontalDpi="240" verticalDpi="240" r:id="rId2"/>
  <headerFooter alignWithMargins="0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1"/>
  <sheetViews>
    <sheetView showGridLines="0" showZeros="0" topLeftCell="A13" zoomScaleNormal="100" workbookViewId="0">
      <selection activeCell="A30" sqref="A30:C30"/>
    </sheetView>
  </sheetViews>
  <sheetFormatPr defaultRowHeight="13.5"/>
  <cols>
    <col min="1" max="2" width="7.625" style="1" customWidth="1"/>
    <col min="3" max="3" width="12.625" style="1" customWidth="1"/>
    <col min="4" max="5" width="5.75" style="1" customWidth="1"/>
    <col min="6" max="6" width="16.5" style="1" customWidth="1"/>
    <col min="7" max="7" width="4.625" style="1" customWidth="1"/>
    <col min="8" max="8" width="12.75" style="1" customWidth="1"/>
    <col min="9" max="9" width="19.125" style="1" customWidth="1"/>
    <col min="10" max="10" width="6.5" style="1" customWidth="1"/>
    <col min="11" max="11" width="2.375" style="1" customWidth="1"/>
    <col min="12" max="12" width="11.375" style="1" customWidth="1"/>
    <col min="13" max="13" width="19.375" style="1" customWidth="1"/>
    <col min="14" max="14" width="3.125" style="1" bestFit="1" customWidth="1"/>
    <col min="15" max="16384" width="9" style="1"/>
  </cols>
  <sheetData>
    <row r="1" spans="1:13" ht="20.100000000000001" customHeight="1">
      <c r="A1" s="665" t="s">
        <v>32</v>
      </c>
      <c r="B1" s="665"/>
      <c r="C1" s="665"/>
      <c r="D1" s="665"/>
      <c r="E1" s="665"/>
      <c r="F1" s="665"/>
      <c r="G1" s="665"/>
      <c r="H1" s="28"/>
      <c r="L1" s="666" t="s">
        <v>61</v>
      </c>
      <c r="M1" s="666"/>
    </row>
    <row r="2" spans="1:13" ht="6" customHeight="1" thickBot="1">
      <c r="A2" s="665"/>
      <c r="B2" s="665"/>
      <c r="C2" s="665"/>
      <c r="D2" s="665"/>
      <c r="E2" s="665"/>
      <c r="F2" s="665"/>
      <c r="G2" s="665"/>
      <c r="H2" s="28"/>
      <c r="I2" s="7"/>
      <c r="J2" s="9"/>
    </row>
    <row r="3" spans="1:13" ht="21.95" customHeight="1">
      <c r="A3" s="665"/>
      <c r="B3" s="665"/>
      <c r="C3" s="665"/>
      <c r="D3" s="665"/>
      <c r="E3" s="665"/>
      <c r="F3" s="665"/>
      <c r="G3" s="665"/>
      <c r="H3" s="37" t="s">
        <v>9</v>
      </c>
      <c r="I3" s="38"/>
      <c r="J3" s="39"/>
      <c r="K3" s="37" t="s">
        <v>33</v>
      </c>
      <c r="L3" s="38"/>
      <c r="M3" s="40"/>
    </row>
    <row r="4" spans="1:13" ht="21.95" customHeight="1">
      <c r="A4" s="665"/>
      <c r="B4" s="665"/>
      <c r="C4" s="665"/>
      <c r="D4" s="665"/>
      <c r="E4" s="665"/>
      <c r="F4" s="665"/>
      <c r="G4" s="665"/>
      <c r="H4" s="122"/>
      <c r="I4" s="123"/>
      <c r="J4" s="41"/>
      <c r="K4" s="42"/>
      <c r="L4" s="41"/>
      <c r="M4" s="43"/>
    </row>
    <row r="5" spans="1:13" ht="20.100000000000001" customHeight="1" thickBot="1">
      <c r="B5" s="11"/>
      <c r="C5" s="11"/>
      <c r="D5" s="11"/>
      <c r="E5" s="11"/>
      <c r="F5" s="12"/>
      <c r="G5" s="7"/>
      <c r="H5" s="134"/>
      <c r="I5" s="123"/>
      <c r="J5" s="41"/>
      <c r="K5" s="44"/>
      <c r="L5" s="45"/>
      <c r="M5" s="46"/>
    </row>
    <row r="6" spans="1:13" ht="20.100000000000001" customHeight="1">
      <c r="A6" s="667" t="s">
        <v>46</v>
      </c>
      <c r="B6" s="667"/>
      <c r="C6" s="667"/>
      <c r="D6" s="667"/>
      <c r="E6" s="668"/>
      <c r="H6" s="134"/>
      <c r="I6" s="123"/>
      <c r="J6" s="76" t="s">
        <v>11</v>
      </c>
      <c r="K6" s="138" t="s">
        <v>47</v>
      </c>
      <c r="L6" s="139"/>
      <c r="M6" s="77"/>
    </row>
    <row r="7" spans="1:13" ht="20.100000000000001" customHeight="1" thickBot="1">
      <c r="A7" s="556" t="s">
        <v>15</v>
      </c>
      <c r="B7" s="556"/>
      <c r="C7" s="669" t="s">
        <v>29</v>
      </c>
      <c r="D7" s="669"/>
      <c r="E7" s="669"/>
      <c r="F7" s="669"/>
      <c r="G7" s="670"/>
      <c r="H7" s="135"/>
      <c r="I7" s="124"/>
      <c r="J7" s="45"/>
      <c r="K7" s="78" t="s">
        <v>60</v>
      </c>
      <c r="L7" s="671"/>
      <c r="M7" s="672"/>
    </row>
    <row r="8" spans="1:13" ht="20.100000000000001" customHeight="1" thickBot="1">
      <c r="A8" s="1" t="s">
        <v>38</v>
      </c>
      <c r="L8" s="13" t="s">
        <v>37</v>
      </c>
      <c r="M8" s="13"/>
    </row>
    <row r="9" spans="1:13" ht="20.100000000000001" customHeight="1">
      <c r="A9" s="5" t="s">
        <v>12</v>
      </c>
      <c r="B9" s="2" t="s">
        <v>8</v>
      </c>
      <c r="C9" s="88"/>
      <c r="D9" s="88"/>
      <c r="E9" s="89"/>
      <c r="F9" s="17" t="s">
        <v>1</v>
      </c>
      <c r="G9" s="2" t="s">
        <v>0</v>
      </c>
      <c r="H9" s="3" t="s">
        <v>2</v>
      </c>
      <c r="I9" s="99" t="s">
        <v>13</v>
      </c>
      <c r="J9" s="100" t="s">
        <v>52</v>
      </c>
      <c r="L9" s="6" t="s">
        <v>4</v>
      </c>
      <c r="M9" s="47"/>
    </row>
    <row r="10" spans="1:13" ht="20.100000000000001" customHeight="1">
      <c r="A10" s="30"/>
      <c r="B10" s="97"/>
      <c r="C10" s="81"/>
      <c r="D10" s="81"/>
      <c r="E10" s="82"/>
      <c r="F10" s="53"/>
      <c r="G10" s="31"/>
      <c r="H10" s="32"/>
      <c r="I10" s="125">
        <f>ROUND(F10*H10,0)</f>
        <v>0</v>
      </c>
      <c r="J10" s="126">
        <v>0.1</v>
      </c>
      <c r="L10" s="19" t="s">
        <v>3</v>
      </c>
      <c r="M10" s="33"/>
    </row>
    <row r="11" spans="1:13" ht="20.100000000000001" customHeight="1">
      <c r="A11" s="30"/>
      <c r="B11" s="95"/>
      <c r="C11" s="83"/>
      <c r="D11" s="83"/>
      <c r="E11" s="84"/>
      <c r="F11" s="54"/>
      <c r="G11" s="92"/>
      <c r="H11" s="32"/>
      <c r="I11" s="125">
        <f t="shared" ref="I11:I16" si="0">ROUND(F11*H11,0)</f>
        <v>0</v>
      </c>
      <c r="J11" s="127">
        <v>0.08</v>
      </c>
      <c r="L11" s="20" t="s">
        <v>5</v>
      </c>
      <c r="M11" s="33"/>
    </row>
    <row r="12" spans="1:13" ht="20.100000000000001" customHeight="1">
      <c r="A12" s="30"/>
      <c r="B12" s="95"/>
      <c r="C12" s="83"/>
      <c r="D12" s="83"/>
      <c r="E12" s="84"/>
      <c r="F12" s="54"/>
      <c r="G12" s="34"/>
      <c r="H12" s="32"/>
      <c r="I12" s="125">
        <f t="shared" si="0"/>
        <v>0</v>
      </c>
      <c r="J12" s="128" t="s">
        <v>56</v>
      </c>
      <c r="L12" s="20" t="s">
        <v>6</v>
      </c>
      <c r="M12" s="136">
        <f>I19</f>
        <v>0</v>
      </c>
    </row>
    <row r="13" spans="1:13" ht="20.100000000000001" customHeight="1" thickBot="1">
      <c r="A13" s="30"/>
      <c r="B13" s="95"/>
      <c r="C13" s="83"/>
      <c r="D13" s="83"/>
      <c r="E13" s="84"/>
      <c r="F13" s="54"/>
      <c r="G13" s="34"/>
      <c r="H13" s="32"/>
      <c r="I13" s="125">
        <f t="shared" si="0"/>
        <v>0</v>
      </c>
      <c r="J13" s="129"/>
      <c r="L13" s="21" t="s">
        <v>7</v>
      </c>
      <c r="M13" s="137">
        <f>M10-M11-M12</f>
        <v>0</v>
      </c>
    </row>
    <row r="14" spans="1:13" ht="20.100000000000001" customHeight="1" thickBot="1">
      <c r="A14" s="30"/>
      <c r="B14" s="95"/>
      <c r="C14" s="83"/>
      <c r="D14" s="83"/>
      <c r="E14" s="84"/>
      <c r="F14" s="54"/>
      <c r="G14" s="34"/>
      <c r="H14" s="32"/>
      <c r="I14" s="125">
        <f t="shared" si="0"/>
        <v>0</v>
      </c>
      <c r="J14" s="129"/>
      <c r="L14" s="24" t="s">
        <v>36</v>
      </c>
      <c r="M14" s="25"/>
    </row>
    <row r="15" spans="1:13" ht="20.100000000000001" customHeight="1">
      <c r="A15" s="30"/>
      <c r="B15" s="95"/>
      <c r="C15" s="83"/>
      <c r="D15" s="83"/>
      <c r="E15" s="84"/>
      <c r="F15" s="54"/>
      <c r="G15" s="34"/>
      <c r="H15" s="32"/>
      <c r="I15" s="125">
        <f t="shared" si="0"/>
        <v>0</v>
      </c>
      <c r="J15" s="129"/>
      <c r="L15" s="651" t="s">
        <v>23</v>
      </c>
      <c r="M15" s="48" t="s">
        <v>30</v>
      </c>
    </row>
    <row r="16" spans="1:13" ht="20.100000000000001" customHeight="1" thickBot="1">
      <c r="A16" s="35"/>
      <c r="B16" s="96" t="s">
        <v>59</v>
      </c>
      <c r="C16" s="85"/>
      <c r="D16" s="85"/>
      <c r="E16" s="86"/>
      <c r="F16" s="55"/>
      <c r="G16" s="36"/>
      <c r="H16" s="32"/>
      <c r="I16" s="125">
        <f t="shared" si="0"/>
        <v>0</v>
      </c>
      <c r="J16" s="130"/>
      <c r="L16" s="652"/>
      <c r="M16" s="49" t="s">
        <v>31</v>
      </c>
    </row>
    <row r="17" spans="1:16" ht="20.100000000000001" customHeight="1">
      <c r="A17" s="653" t="s">
        <v>57</v>
      </c>
      <c r="B17" s="655" t="s">
        <v>45</v>
      </c>
      <c r="C17" s="655"/>
      <c r="D17" s="655"/>
      <c r="E17" s="655"/>
      <c r="F17" s="655"/>
      <c r="G17" s="656"/>
      <c r="H17" s="14" t="s">
        <v>18</v>
      </c>
      <c r="I17" s="131">
        <f>SUM(I10:I16)</f>
        <v>0</v>
      </c>
      <c r="J17" s="10"/>
      <c r="L17" s="22" t="s">
        <v>27</v>
      </c>
      <c r="M17" s="50" t="s">
        <v>26</v>
      </c>
    </row>
    <row r="18" spans="1:16" ht="20.100000000000001" customHeight="1">
      <c r="A18" s="654"/>
      <c r="B18" s="657"/>
      <c r="C18" s="657"/>
      <c r="D18" s="657"/>
      <c r="E18" s="657"/>
      <c r="F18" s="657"/>
      <c r="G18" s="658"/>
      <c r="H18" s="14" t="s">
        <v>17</v>
      </c>
      <c r="I18" s="132">
        <f>ROUNDDOWN(I10*0.1,0)+ROUNDDOWN(I11*0.08,0)</f>
        <v>0</v>
      </c>
      <c r="L18" s="22" t="s">
        <v>24</v>
      </c>
      <c r="M18" s="51"/>
    </row>
    <row r="19" spans="1:16" ht="20.100000000000001" customHeight="1" thickBot="1">
      <c r="B19" s="657"/>
      <c r="C19" s="657"/>
      <c r="D19" s="657"/>
      <c r="E19" s="657"/>
      <c r="F19" s="657"/>
      <c r="G19" s="658"/>
      <c r="H19" s="15" t="s">
        <v>19</v>
      </c>
      <c r="I19" s="133">
        <f>SUM(I17:I18)</f>
        <v>0</v>
      </c>
      <c r="L19" s="23" t="s">
        <v>25</v>
      </c>
      <c r="M19" s="52"/>
    </row>
    <row r="20" spans="1:16" ht="19.899999999999999" customHeight="1" thickBot="1">
      <c r="A20" s="104" t="s">
        <v>58</v>
      </c>
      <c r="I20" s="16"/>
      <c r="J20" s="18"/>
      <c r="L20" s="105" t="s">
        <v>51</v>
      </c>
      <c r="M20" s="87"/>
      <c r="N20" s="26"/>
    </row>
    <row r="21" spans="1:16" s="26" customFormat="1" ht="21.6" customHeight="1">
      <c r="A21" s="659" t="s">
        <v>16</v>
      </c>
      <c r="B21" s="659"/>
      <c r="C21" s="65" t="s">
        <v>28</v>
      </c>
      <c r="D21" s="660" t="s">
        <v>20</v>
      </c>
      <c r="E21" s="661"/>
      <c r="F21" s="662"/>
      <c r="G21" s="663" t="s">
        <v>21</v>
      </c>
      <c r="H21" s="664"/>
      <c r="I21" s="79" t="s">
        <v>22</v>
      </c>
      <c r="J21" s="79"/>
      <c r="L21" s="106" t="s">
        <v>48</v>
      </c>
      <c r="M21" s="107">
        <f>I11</f>
        <v>0</v>
      </c>
    </row>
    <row r="22" spans="1:16" s="26" customFormat="1" ht="20.100000000000001" customHeight="1">
      <c r="A22" s="639"/>
      <c r="B22" s="639"/>
      <c r="C22" s="64"/>
      <c r="D22" s="640"/>
      <c r="E22" s="641"/>
      <c r="F22" s="642"/>
      <c r="G22" s="643"/>
      <c r="H22" s="644"/>
      <c r="I22" s="101"/>
      <c r="J22" s="80"/>
      <c r="L22" s="108" t="s">
        <v>17</v>
      </c>
      <c r="M22" s="109">
        <f>ROUNDDOWN(M21*0.08,0)</f>
        <v>0</v>
      </c>
    </row>
    <row r="23" spans="1:16" s="26" customFormat="1" ht="20.100000000000001" customHeight="1">
      <c r="A23" s="645"/>
      <c r="B23" s="645"/>
      <c r="C23" s="63"/>
      <c r="D23" s="646"/>
      <c r="E23" s="647"/>
      <c r="F23" s="648"/>
      <c r="G23" s="649"/>
      <c r="H23" s="650"/>
      <c r="I23" s="102"/>
      <c r="J23" s="75"/>
      <c r="L23" s="110" t="s">
        <v>49</v>
      </c>
      <c r="M23" s="111">
        <f>I10</f>
        <v>0</v>
      </c>
    </row>
    <row r="24" spans="1:16" s="26" customFormat="1" ht="20.100000000000001" customHeight="1">
      <c r="A24" s="630"/>
      <c r="B24" s="630"/>
      <c r="C24" s="117"/>
      <c r="D24" s="631"/>
      <c r="E24" s="632"/>
      <c r="F24" s="633"/>
      <c r="G24" s="634"/>
      <c r="H24" s="635"/>
      <c r="I24" s="118"/>
      <c r="J24" s="119"/>
      <c r="L24" s="108" t="s">
        <v>17</v>
      </c>
      <c r="M24" s="109">
        <f>ROUNDDOWN(M23*0.1,0)</f>
        <v>0</v>
      </c>
    </row>
    <row r="25" spans="1:16" s="26" customFormat="1" ht="20.100000000000001" customHeight="1" thickBot="1">
      <c r="A25" s="636"/>
      <c r="B25" s="636"/>
      <c r="C25" s="120"/>
      <c r="D25" s="637"/>
      <c r="E25" s="637"/>
      <c r="F25" s="637"/>
      <c r="G25" s="638"/>
      <c r="H25" s="638"/>
      <c r="I25" s="121"/>
      <c r="J25" s="103"/>
      <c r="L25" s="110" t="s">
        <v>56</v>
      </c>
      <c r="M25" s="112">
        <f>I12</f>
        <v>0</v>
      </c>
    </row>
    <row r="26" spans="1:16" s="26" customFormat="1" ht="20.100000000000001" customHeight="1">
      <c r="J26" s="27"/>
      <c r="L26" s="113" t="s">
        <v>53</v>
      </c>
      <c r="M26" s="114">
        <f>M21+M23+M25</f>
        <v>0</v>
      </c>
    </row>
    <row r="27" spans="1:16" s="26" customFormat="1" ht="19.899999999999999" customHeight="1" thickBot="1">
      <c r="A27" s="628"/>
      <c r="B27" s="628"/>
      <c r="C27" s="628"/>
      <c r="D27" s="628"/>
      <c r="E27" s="628"/>
      <c r="F27" s="628"/>
      <c r="G27" s="628"/>
      <c r="H27" s="628"/>
      <c r="I27" s="628"/>
      <c r="J27" s="628"/>
      <c r="K27" s="93"/>
      <c r="L27" s="115" t="s">
        <v>54</v>
      </c>
      <c r="M27" s="116">
        <f>M22+M24</f>
        <v>0</v>
      </c>
      <c r="N27" s="29"/>
      <c r="P27" s="98"/>
    </row>
    <row r="28" spans="1:16" s="29" customFormat="1" ht="6" customHeight="1">
      <c r="A28" s="629"/>
      <c r="B28" s="629"/>
      <c r="C28" s="629"/>
      <c r="D28" s="94"/>
      <c r="E28" s="94"/>
      <c r="F28" s="94"/>
      <c r="G28" s="94"/>
      <c r="H28" s="94"/>
      <c r="I28" s="94"/>
      <c r="J28" s="94"/>
      <c r="L28" s="90"/>
      <c r="M28" s="91"/>
    </row>
    <row r="30" spans="1:16">
      <c r="A30" s="619" t="s">
        <v>41</v>
      </c>
      <c r="B30" s="620"/>
      <c r="C30" s="621"/>
      <c r="D30" s="619" t="s">
        <v>40</v>
      </c>
      <c r="E30" s="620"/>
      <c r="F30" s="620"/>
      <c r="G30" s="621"/>
      <c r="H30" s="619" t="s">
        <v>42</v>
      </c>
      <c r="I30" s="620"/>
      <c r="J30" s="621"/>
      <c r="K30" s="619" t="s">
        <v>10</v>
      </c>
      <c r="L30" s="620"/>
      <c r="M30" s="621"/>
    </row>
    <row r="31" spans="1:16" ht="45.6" customHeight="1">
      <c r="A31" s="622" t="s">
        <v>35</v>
      </c>
      <c r="B31" s="623"/>
      <c r="C31" s="624"/>
      <c r="D31" s="66" t="s">
        <v>39</v>
      </c>
      <c r="E31" s="67"/>
      <c r="F31" s="67"/>
      <c r="G31" s="68"/>
      <c r="H31" s="66" t="s">
        <v>39</v>
      </c>
      <c r="I31" s="67"/>
      <c r="J31" s="68"/>
      <c r="K31" s="625"/>
      <c r="L31" s="626"/>
      <c r="M31" s="627"/>
    </row>
  </sheetData>
  <customSheetViews>
    <customSheetView guid="{3912B83C-AA90-4494-8070-0436BD1CF478}" showGridLines="0" zeroValues="0" state="hidden" topLeftCell="A13">
      <selection activeCell="A30" sqref="A30:C30"/>
      <pageMargins left="0.59055118110236227" right="0.59055118110236227" top="0.78740157480314965" bottom="0.19685039370078741" header="0.31496062992125984" footer="0.51181102362204722"/>
      <printOptions horizontalCentered="1"/>
      <pageSetup paperSize="9" orientation="landscape" horizontalDpi="240" verticalDpi="240" r:id="rId1"/>
      <headerFooter alignWithMargins="0"/>
    </customSheetView>
  </customSheetViews>
  <mergeCells count="34">
    <mergeCell ref="A1:G4"/>
    <mergeCell ref="L1:M1"/>
    <mergeCell ref="A6:E6"/>
    <mergeCell ref="A7:B7"/>
    <mergeCell ref="C7:G7"/>
    <mergeCell ref="L7:M7"/>
    <mergeCell ref="L15:L16"/>
    <mergeCell ref="A17:A18"/>
    <mergeCell ref="B17:G19"/>
    <mergeCell ref="A21:B21"/>
    <mergeCell ref="D21:F21"/>
    <mergeCell ref="G21:H21"/>
    <mergeCell ref="A22:B22"/>
    <mergeCell ref="D22:F22"/>
    <mergeCell ref="G22:H22"/>
    <mergeCell ref="A23:B23"/>
    <mergeCell ref="D23:F23"/>
    <mergeCell ref="G23:H23"/>
    <mergeCell ref="A24:B24"/>
    <mergeCell ref="D24:F24"/>
    <mergeCell ref="G24:H24"/>
    <mergeCell ref="A25:B25"/>
    <mergeCell ref="D25:F25"/>
    <mergeCell ref="G25:H25"/>
    <mergeCell ref="K30:M30"/>
    <mergeCell ref="A31:C31"/>
    <mergeCell ref="K31:M31"/>
    <mergeCell ref="A27:C27"/>
    <mergeCell ref="D27:G27"/>
    <mergeCell ref="H27:J27"/>
    <mergeCell ref="A28:C28"/>
    <mergeCell ref="A30:C30"/>
    <mergeCell ref="D30:G30"/>
    <mergeCell ref="H30:J30"/>
  </mergeCells>
  <phoneticPr fontId="2"/>
  <printOptions horizontalCentered="1" gridLinesSet="0"/>
  <pageMargins left="0.59055118110236227" right="0.59055118110236227" top="0.78740157480314965" bottom="0.19685039370078741" header="0.31496062992125984" footer="0.51181102362204722"/>
  <pageSetup paperSize="9" orientation="landscape" horizontalDpi="240" verticalDpi="240" r:id="rId2"/>
  <headerFooter alignWithMargins="0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請求書書式</vt:lpstr>
      <vt:lpstr>請求内訳書</vt:lpstr>
      <vt:lpstr>請求書書式(記載例)</vt:lpstr>
      <vt:lpstr>請求内訳書（記載例）</vt:lpstr>
      <vt:lpstr>図形</vt:lpstr>
      <vt:lpstr>図形!Print_Area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95227</dc:creator>
  <cp:lastModifiedBy>小松 涼子</cp:lastModifiedBy>
  <cp:lastPrinted>2023-08-28T23:32:54Z</cp:lastPrinted>
  <dcterms:created xsi:type="dcterms:W3CDTF">2003-03-28T05:58:40Z</dcterms:created>
  <dcterms:modified xsi:type="dcterms:W3CDTF">2023-10-27T02:01:11Z</dcterms:modified>
</cp:coreProperties>
</file>